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0380" windowHeight="10875"/>
  </bookViews>
  <sheets>
    <sheet name="List" sheetId="1" r:id="rId1"/>
    <sheet name="Pivot" sheetId="4" r:id="rId2"/>
    <sheet name="Sheet2" sheetId="2" r:id="rId3"/>
    <sheet name="Sheet3" sheetId="3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B94" i="1"/>
  <c r="H96"/>
  <c r="B95"/>
  <c r="C95"/>
  <c r="C94"/>
  <c r="C92"/>
  <c r="C93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H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B93"/>
  <c r="E96"/>
</calcChain>
</file>

<file path=xl/sharedStrings.xml><?xml version="1.0" encoding="utf-8"?>
<sst xmlns="http://schemas.openxmlformats.org/spreadsheetml/2006/main" count="524" uniqueCount="331">
  <si>
    <t>Date</t>
  </si>
  <si>
    <t>Event</t>
  </si>
  <si>
    <t>Why did I want it?</t>
  </si>
  <si>
    <t>Cost</t>
  </si>
  <si>
    <t>Example</t>
  </si>
  <si>
    <t>What did it give me?</t>
  </si>
  <si>
    <t>Amiga A/D sampler</t>
  </si>
  <si>
    <t>Think about something</t>
  </si>
  <si>
    <t>Where</t>
  </si>
  <si>
    <t>Menstrie</t>
  </si>
  <si>
    <t>Alva</t>
  </si>
  <si>
    <t>Glenochil</t>
  </si>
  <si>
    <t>Coalsnaughton</t>
  </si>
  <si>
    <t>PC Mk2 controller</t>
  </si>
  <si>
    <t>Radio Mic set</t>
  </si>
  <si>
    <t>Korg 05r/w</t>
  </si>
  <si>
    <t xml:space="preserve">UB1202 </t>
  </si>
  <si>
    <t>UCA202 interface</t>
  </si>
  <si>
    <t>pc parts</t>
  </si>
  <si>
    <t>pc bits</t>
  </si>
  <si>
    <t>behringer Composer Pro MDX2200</t>
  </si>
  <si>
    <t>Tanglewood Acoustic Bass</t>
  </si>
  <si>
    <t xml:space="preserve">HP 22" Wide screen PC Monitor </t>
  </si>
  <si>
    <t>pc parts (13g HDD, P3, 64 Meg Ram)</t>
  </si>
  <si>
    <t>Studio Supplies (Cable &amp; Ends)</t>
  </si>
  <si>
    <t>Sony ED DAT</t>
  </si>
  <si>
    <t>Acoustica Mic</t>
  </si>
  <si>
    <t>2 x PZM Mics</t>
  </si>
  <si>
    <t>Philips CDR880 CD Writer</t>
  </si>
  <si>
    <t>PC Parts</t>
  </si>
  <si>
    <t>pc parts (Athlon XP 60G)</t>
  </si>
  <si>
    <t>Yamaha Promix (2nd Hand)</t>
  </si>
  <si>
    <t>Roland VS880 Upgrade zip</t>
  </si>
  <si>
    <t>Midiman MM401 PC Interface</t>
  </si>
  <si>
    <t>Boss DS330 DR Synth Sound Module</t>
  </si>
  <si>
    <t>Philip Rees V3 Midi through unit</t>
  </si>
  <si>
    <t>Digitech Studio Quad</t>
  </si>
  <si>
    <t>AKAI S2000 SAMPLER</t>
  </si>
  <si>
    <t>Roland VS880 FX card &amp; HD</t>
  </si>
  <si>
    <t>Wireless Headphones</t>
  </si>
  <si>
    <t>PC Parts (AM2)</t>
  </si>
  <si>
    <t>Sony Handycam</t>
  </si>
  <si>
    <t>Focusrite Saffire Pro 24</t>
  </si>
  <si>
    <t>Studio Supplies (Cable &amp; Ends) for PODS</t>
  </si>
  <si>
    <t>Korg Nano Kontrol2</t>
  </si>
  <si>
    <t>Zoom B2 Gtr FX pedal</t>
  </si>
  <si>
    <t>OWL Energy Monitor</t>
  </si>
  <si>
    <t>YAMAHA SY85</t>
  </si>
  <si>
    <t>AKAI AX80</t>
  </si>
  <si>
    <t>Carlsbo Bass Amp</t>
  </si>
  <si>
    <t>Sauchie</t>
  </si>
  <si>
    <t>Christmas Gift</t>
  </si>
  <si>
    <t>ROLAND VS2480CD</t>
  </si>
  <si>
    <t>Boss DR3 Drum Machine</t>
  </si>
  <si>
    <t>Evolution MK-461C controller keyboard</t>
  </si>
  <si>
    <t>Rode NT1 Condenser Microphone</t>
  </si>
  <si>
    <t>Bass Collection Bass Guitar</t>
  </si>
  <si>
    <t>Still Have it?</t>
  </si>
  <si>
    <t>No</t>
  </si>
  <si>
    <t>Yes</t>
  </si>
  <si>
    <t>First Computer - ZX80</t>
  </si>
  <si>
    <t>First acoustic guitar - Kimbara 6 String Acoustic</t>
  </si>
  <si>
    <t>Second Computer - ZX Spectrum</t>
  </si>
  <si>
    <t>1st Electric Guitar - Fender Telecaster (Sunburst Red)</t>
  </si>
  <si>
    <t>1st "Plug in" - Drum Synth for ZX Spectrum</t>
  </si>
  <si>
    <t>1st multitrack recorder - Some Sony 2 track Reel - Reel</t>
  </si>
  <si>
    <t>2nd "Plug in" - Home made 8 bit A/D/A sampler for ZX Spectrum</t>
  </si>
  <si>
    <t>Kingston Mixer (6 Channel Hybrid Thing)</t>
  </si>
  <si>
    <t>-</t>
  </si>
  <si>
    <t>Year</t>
  </si>
  <si>
    <t>Row Labels</t>
  </si>
  <si>
    <t>Sum of Cost</t>
  </si>
  <si>
    <t>Electronics Challenge</t>
  </si>
  <si>
    <t>To play like my future father-in-law</t>
  </si>
  <si>
    <t>It had a programmable drum section</t>
  </si>
  <si>
    <t>Sounded ok for its day</t>
  </si>
  <si>
    <t>The invasion, E&amp;A Blues</t>
  </si>
  <si>
    <t>Relax</t>
  </si>
  <si>
    <t>Nothing</t>
  </si>
  <si>
    <t>Multitrack Recording</t>
  </si>
  <si>
    <t>So I could record jams</t>
  </si>
  <si>
    <t>Music By Ear</t>
  </si>
  <si>
    <t>It was just so cool - the music apps and games</t>
  </si>
  <si>
    <t>To make my own sounds</t>
  </si>
  <si>
    <t>Just wanted to explore music</t>
  </si>
  <si>
    <t>New Band - Blind</t>
  </si>
  <si>
    <t>I wanted to use Cubase after having a shot of the ATARI ST</t>
  </si>
  <si>
    <t>Borrow of ATARI ST and cubase with Korg K4 Synth</t>
  </si>
  <si>
    <t>I liked the sounds</t>
  </si>
  <si>
    <t>The Olivetti PC interface could not handle Bulk Dumps</t>
  </si>
  <si>
    <t>More Sounds</t>
  </si>
  <si>
    <t>More FX</t>
  </si>
  <si>
    <t>More Tracks</t>
  </si>
  <si>
    <t>More Wires</t>
  </si>
  <si>
    <t>More ways to capture sounds</t>
  </si>
  <si>
    <t>More routes for midi</t>
  </si>
  <si>
    <t>These were crap</t>
  </si>
  <si>
    <t>The use of more control sliders and sounds</t>
  </si>
  <si>
    <t>Just loved the filters</t>
  </si>
  <si>
    <t>Bum was getting sore</t>
  </si>
  <si>
    <t>A good quality PC Chair</t>
  </si>
  <si>
    <t xml:space="preserve">Backup the VS and master mixes </t>
  </si>
  <si>
    <t>More FX and options</t>
  </si>
  <si>
    <t>To mix the DAT down to for the car and hand outs</t>
  </si>
  <si>
    <t>For more serious mixing recording</t>
  </si>
  <si>
    <t xml:space="preserve">It had a good range of routing options for various sources </t>
  </si>
  <si>
    <t>PZM's were not that good for close vocals</t>
  </si>
  <si>
    <t>PC upgrade</t>
  </si>
  <si>
    <t>PC Upgrade</t>
  </si>
  <si>
    <t>I cry for you</t>
  </si>
  <si>
    <t>Tunk</t>
  </si>
  <si>
    <t>behringer Ultragain Pro MIC2200 Preamp</t>
  </si>
  <si>
    <t>To improve signal/recording quality into VS2480</t>
  </si>
  <si>
    <t>A Reasonable Mic</t>
  </si>
  <si>
    <t>For Yelling Into</t>
  </si>
  <si>
    <t>Automation, MIDI recall, Compressor Inserts and Sends</t>
  </si>
  <si>
    <t>To burn CDs</t>
  </si>
  <si>
    <t>To burn CDs on the PC via Digital I/O</t>
  </si>
  <si>
    <t>Faster Faster Faster!!</t>
  </si>
  <si>
    <t>Greed (But it had the 8 outs that I didn't have)</t>
  </si>
  <si>
    <t>His First Guitar</t>
  </si>
  <si>
    <t>Always wanted one</t>
  </si>
  <si>
    <t>24 tracks, VDU GUI with mouse and keyboard navigation</t>
  </si>
  <si>
    <t>Midi input for drums, my son was taking lessons at School</t>
  </si>
  <si>
    <t>For practicing Bass and Guitar without having to fire up the whole studio</t>
  </si>
  <si>
    <t>FX loop dedicated for Bass</t>
  </si>
  <si>
    <t>More sliders and knobs to control all the Midi Gears parameters</t>
  </si>
  <si>
    <t>Novation Supernova</t>
  </si>
  <si>
    <t>Alesis D4 Drum Module</t>
  </si>
  <si>
    <t>Trigger inputs - Not bad drum sounds (which I sampled)</t>
  </si>
  <si>
    <t>Disco</t>
  </si>
  <si>
    <t>Starting to run VSTi's on 2nd machine</t>
  </si>
  <si>
    <t>My son was getting good and my pal needed the money</t>
  </si>
  <si>
    <t>I needed a good interface and pre-amps into the PC</t>
  </si>
  <si>
    <t>For my Sons Christmas</t>
  </si>
  <si>
    <t>Gating, Expansion and Compression of the Drum Booth Room Mics (the 2 PZMs)</t>
  </si>
  <si>
    <t>Emu Proteus 2000 Sound Module</t>
  </si>
  <si>
    <t>Spirit Folio FX Mixing Desk</t>
  </si>
  <si>
    <t>To allow mix groups (2 x Stereo Buss) into the VS</t>
  </si>
  <si>
    <t>Frontline 10 channel line mixer</t>
  </si>
  <si>
    <t>Adam</t>
  </si>
  <si>
    <t>Chosen Few</t>
  </si>
  <si>
    <t>Sometimes</t>
  </si>
  <si>
    <t>Ego Limit</t>
  </si>
  <si>
    <t>Convert Fender Bass to fretless</t>
  </si>
  <si>
    <t>UUV</t>
  </si>
  <si>
    <t>Project for Band Blind</t>
  </si>
  <si>
    <t xml:space="preserve">Behringer Utragain Pro 8 Digital ADA8000 </t>
  </si>
  <si>
    <t>Input expansion for the Focusrite Pro 40</t>
  </si>
  <si>
    <t xml:space="preserve">VSTi and Transport control </t>
  </si>
  <si>
    <t xml:space="preserve">Behringer C2 (C-2) Studio Condenser Microphones (pair) 
</t>
  </si>
  <si>
    <t>ROLAND V-KIT TD6V</t>
  </si>
  <si>
    <t>Tanglewood Acoustic Guitar</t>
  </si>
  <si>
    <t>New Acoustic with reasonable pickups</t>
  </si>
  <si>
    <t>Sing My Song For You</t>
  </si>
  <si>
    <t>Alva/Menstrie</t>
  </si>
  <si>
    <t>Needed something to mix these synths into the hi-fi/tape deck</t>
  </si>
  <si>
    <t>A blues moothie in each key</t>
  </si>
  <si>
    <t>I liked the bass sound and my pal Colin was a good guitarist anyway</t>
  </si>
  <si>
    <t>The moothie muse</t>
  </si>
  <si>
    <t>Construction of Drum / Isolation Booth</t>
  </si>
  <si>
    <t>Needed it for isolation of the kit during Jam sessions</t>
  </si>
  <si>
    <t>Month</t>
  </si>
  <si>
    <t>To monitor energy costs</t>
  </si>
  <si>
    <t>Need 2 Screens</t>
  </si>
  <si>
    <t>Hard Wired Flexibility - ease of quickly setting up recording sessions</t>
  </si>
  <si>
    <t>Further upgrade (me and my sons PC)</t>
  </si>
  <si>
    <t>Caveman</t>
  </si>
  <si>
    <t>Swimming</t>
  </si>
  <si>
    <t>Spintime, Moonslide, Decipher</t>
  </si>
  <si>
    <t>Mr Big Chair</t>
  </si>
  <si>
    <t>Behringer Autocom Compressor MDX1200 (a gift)</t>
  </si>
  <si>
    <t>Focusrite Saffire Pro 40 PC interface</t>
  </si>
  <si>
    <t>The garden</t>
  </si>
  <si>
    <t>The music takes my hand</t>
  </si>
  <si>
    <t>Yamaha String Ensemble Synth</t>
  </si>
  <si>
    <t>Return of my pals Fostex R8 reel-reel, 12-8-2 seck desk, Roland TR707, Drawmer Compressor and Digitech DSP128</t>
  </si>
  <si>
    <t>Trace Elliot Bass Amp (1210 Combo)</t>
  </si>
  <si>
    <t>Pioneer Hi-Fi (separates)</t>
  </si>
  <si>
    <t>It had 2 mic inputs which was used extensively later on in life to capture many a Jam Session with the PZMs</t>
  </si>
  <si>
    <t>New sounds to record no midi though.</t>
  </si>
  <si>
    <t>Very hard to give it back after all this time</t>
  </si>
  <si>
    <t>letters in the fireplace</t>
  </si>
  <si>
    <t>Borrow of Amstrad 4 track for a couple of weeks</t>
  </si>
  <si>
    <t>Just to try using both - Amiga and vocals</t>
  </si>
  <si>
    <t>Commodore Amiga 500</t>
  </si>
  <si>
    <t>MUSIC, Don't contemplate, the tent</t>
  </si>
  <si>
    <t>Was starting to play with bands and Jam with others</t>
  </si>
  <si>
    <t>Inside Out</t>
  </si>
  <si>
    <t>Sony Tape Deck - TC-KE400S</t>
  </si>
  <si>
    <t>Sony MDR CD570 Headphone</t>
  </si>
  <si>
    <t>Africa</t>
  </si>
  <si>
    <t>I needed something to replace the R8. This truly gave me the bug for Midi and what it could be used for.</t>
  </si>
  <si>
    <t>Cubase for Windows</t>
  </si>
  <si>
    <t>This was my first chance to go out and perform Guitar and Moothie. We raised over £1700 for the cause from the local pubs in the area.</t>
  </si>
  <si>
    <t>Children in need - New E Blues Harp and Shure clone Mic</t>
  </si>
  <si>
    <t>Collect that money blues 2 track live rehearsal</t>
  </si>
  <si>
    <t>Adam, BB Heaven</t>
  </si>
  <si>
    <t>Simple way Jam</t>
  </si>
  <si>
    <t>Set of 8 blues harps</t>
  </si>
  <si>
    <t>To make my own vids set to music without the need to capture vid in real time</t>
  </si>
  <si>
    <t>Behringer HA4700 Headphone amp</t>
  </si>
  <si>
    <t>For individual mixes</t>
  </si>
  <si>
    <t>First Bass Guitar (Telecaster trade-in) - Squire Precision</t>
  </si>
  <si>
    <t>General Amiga</t>
  </si>
  <si>
    <t>A great foundation to understand basic sound synthesis</t>
  </si>
  <si>
    <t>Programming, logic, and analysis skills</t>
  </si>
  <si>
    <t>Sore fingers</t>
  </si>
  <si>
    <t>The ability to make new songs to write words to</t>
  </si>
  <si>
    <t>Game fun</t>
  </si>
  <si>
    <t>My first programmable drum machine</t>
  </si>
  <si>
    <t>The ability to record and then overdub</t>
  </si>
  <si>
    <t>A method of getting more in and out of the stuff above and recording it all at once</t>
  </si>
  <si>
    <t>Pride and Frustration as I just was not a lead guitarist</t>
  </si>
  <si>
    <t>Something to listen to my first CD on (Pink Floyd Dark Side of the Moon which I had bought before I even got the Hi-Fi)</t>
  </si>
  <si>
    <t>Experience of playing live for a great cause</t>
  </si>
  <si>
    <t>A lot of musical satisfaction and I felt 'at home' with this instrument</t>
  </si>
  <si>
    <t>Louder bass sounds</t>
  </si>
  <si>
    <t>More Gaming Fun, new OS experience and a Sequencer (Octalyser)</t>
  </si>
  <si>
    <t>Another 'sampler' interface</t>
  </si>
  <si>
    <t>The visibility of the scope of being able to do more with more</t>
  </si>
  <si>
    <t>Better feel and funk</t>
  </si>
  <si>
    <t>Fretless bass</t>
  </si>
  <si>
    <t>Big bass funk sounds</t>
  </si>
  <si>
    <t>Experience with a real PC based midi sequencer</t>
  </si>
  <si>
    <t>New sounds</t>
  </si>
  <si>
    <t>Freedom to look like a dick on stage</t>
  </si>
  <si>
    <t>Depression</t>
  </si>
  <si>
    <t>Midi input capability</t>
  </si>
  <si>
    <t>Additional Midi capability and reliable recovery methods</t>
  </si>
  <si>
    <t>Lead Sounds and Good Drum Sounds</t>
  </si>
  <si>
    <t>A mixer</t>
  </si>
  <si>
    <t>Midi controlled production</t>
  </si>
  <si>
    <t>A complete DAW</t>
  </si>
  <si>
    <t>A real sampler</t>
  </si>
  <si>
    <t>Soldering skills and burnt fingers</t>
  </si>
  <si>
    <t>Additional room mics and audio capture</t>
  </si>
  <si>
    <t>midi routing capability</t>
  </si>
  <si>
    <t>buyers remorse</t>
  </si>
  <si>
    <t>cool sci-fi sounds</t>
  </si>
  <si>
    <t>a cure for my piles</t>
  </si>
  <si>
    <t>more functionality for the VS880</t>
  </si>
  <si>
    <t>A better audio cassette deck to bounce DATs to</t>
  </si>
  <si>
    <t>Good Monitoring</t>
  </si>
  <si>
    <t>Additional midi control surface</t>
  </si>
  <si>
    <t>Better vocal recordings</t>
  </si>
  <si>
    <t>A better PC</t>
  </si>
  <si>
    <t>Better production (controlled by midi) combining the midi outboard gear and the VS880 sounds</t>
  </si>
  <si>
    <t>The ability to mix directly to CD or burn DAT masters</t>
  </si>
  <si>
    <t>More drum sounds</t>
  </si>
  <si>
    <t xml:space="preserve">Breath control and percussive </t>
  </si>
  <si>
    <t>Even better PC</t>
  </si>
  <si>
    <t>More Sample Channels</t>
  </si>
  <si>
    <t>Specialised Mix Ability</t>
  </si>
  <si>
    <t>More Midi Controllable Sounds</t>
  </si>
  <si>
    <t>Better Mix-downs</t>
  </si>
  <si>
    <t>Pleasure</t>
  </si>
  <si>
    <t>Really cool bass sound</t>
  </si>
  <si>
    <t>The VS880 with 16 more tracks and a GUI</t>
  </si>
  <si>
    <t>Midi rhythmical input device - great drum sounds</t>
  </si>
  <si>
    <t>sold it before any real use</t>
  </si>
  <si>
    <t>Full Remote Control</t>
  </si>
  <si>
    <t>Great Vocal Sound</t>
  </si>
  <si>
    <t>Great Acoustic Guitar Sound</t>
  </si>
  <si>
    <t xml:space="preserve">Better control of audio inputs </t>
  </si>
  <si>
    <t xml:space="preserve">Sub mixing </t>
  </si>
  <si>
    <t>Additional FX loop</t>
  </si>
  <si>
    <t>Interface for audio from VSTi machine running a stand alone VSTi Host app</t>
  </si>
  <si>
    <t>Better workspace</t>
  </si>
  <si>
    <t>To create a recording environment - an installation</t>
  </si>
  <si>
    <t>Additional flexibility in instrument recording</t>
  </si>
  <si>
    <t>A load of fun and ability to work quickly with video</t>
  </si>
  <si>
    <t>The requirement for a drum booth</t>
  </si>
  <si>
    <t>8 input channels to the PC</t>
  </si>
  <si>
    <t>Great isolation for drums, guitar and vocals</t>
  </si>
  <si>
    <t>"thanks"</t>
  </si>
  <si>
    <t>a further 8 input channels to the PC</t>
  </si>
  <si>
    <t xml:space="preserve">A lot more microphones </t>
  </si>
  <si>
    <t xml:space="preserve">Flexible and configurable DAW control </t>
  </si>
  <si>
    <t>Control room like flexibility direct from the DAW</t>
  </si>
  <si>
    <t>A great sounding drum kit</t>
  </si>
  <si>
    <t>First Synth - Maplin Kit</t>
  </si>
  <si>
    <t>Computing Interest</t>
  </si>
  <si>
    <t>2nd Synth - Yamaha Portasound MK100</t>
  </si>
  <si>
    <t>Bizarre fun and a great understanding of the programming, sampling technology</t>
  </si>
  <si>
    <t>Borrow of my pals Fostex R8 reel-reel, 12-8-2 seck desk, Roland TR707, Drawmer Compressor and Digitech DSP128 (He was at University)</t>
  </si>
  <si>
    <t>An ultimate method to record what I was up to in the playground of those days</t>
  </si>
  <si>
    <t>More oomph for the bottom end when gigging.</t>
  </si>
  <si>
    <t>The cubase thing seemed better that the Amiga stuff. No midi sync between PC and R8</t>
  </si>
  <si>
    <t>Olivetti "Envision" Multimedia PC (with built in Midi)</t>
  </si>
  <si>
    <t>So I could skinny-dip playing bass at Gigs</t>
  </si>
  <si>
    <t>An orchestra of sounds</t>
  </si>
  <si>
    <t>a master mix down medium</t>
  </si>
  <si>
    <t>Sony Monitor Amp - TA-F246E with Tannoy Speakers</t>
  </si>
  <si>
    <t>Shaky egg and Penny Whistles</t>
  </si>
  <si>
    <t>Wind instruments</t>
  </si>
  <si>
    <t>akai s2000 eBay</t>
  </si>
  <si>
    <t>Bought for my son but stolen back to act as a secondary Input Route - To mix outboard FX into a stereo pair</t>
  </si>
  <si>
    <t>More sounds - great Midi Implementation</t>
  </si>
  <si>
    <t>More for master mix down control</t>
  </si>
  <si>
    <t>Elliot's Acoustic</t>
  </si>
  <si>
    <t>Upgrades on Writers, Memory etc (for 2 machines)</t>
  </si>
  <si>
    <t>Sure SM58 Vocal Microphones (2)</t>
  </si>
  <si>
    <t>Analog Synth sounds with megga Midi Control Features</t>
  </si>
  <si>
    <t>Really cool lead Synth  sounds</t>
  </si>
  <si>
    <t>Arguments about hair dryers and washing machines V the studio gear</t>
  </si>
  <si>
    <t>Instrument Mics</t>
  </si>
  <si>
    <t>Real Drum kit</t>
  </si>
  <si>
    <t>Better input control from the room Mics</t>
  </si>
  <si>
    <t>Parts to build electret condenser microphones</t>
  </si>
  <si>
    <t>Electronics challenge - more Mics</t>
  </si>
  <si>
    <t>Pearl 7pc World Series Drum kit</t>
  </si>
  <si>
    <t>Behringer Ultra-DI DI20</t>
  </si>
  <si>
    <t>Better than the passive ones</t>
  </si>
  <si>
    <t>A compact little DI / Splitter</t>
  </si>
  <si>
    <t>Motherboard and chip upgrade</t>
  </si>
  <si>
    <t>handed down from son</t>
  </si>
  <si>
    <t>TO BE ADDED</t>
  </si>
  <si>
    <t>Two LDC Mics</t>
  </si>
  <si>
    <t>Hughs Banjo</t>
  </si>
  <si>
    <t>Hughs Ovation</t>
  </si>
  <si>
    <t>Hughs Tanglewood</t>
  </si>
  <si>
    <t>Gifted</t>
  </si>
  <si>
    <t>Beringer Interface</t>
  </si>
  <si>
    <t>Soldering Station</t>
  </si>
  <si>
    <t>SMD Rework Gun</t>
  </si>
  <si>
    <t>Clarinet 1</t>
  </si>
  <si>
    <t>Clarinet 2</t>
  </si>
  <si>
    <t>Big Penny Whistle</t>
  </si>
  <si>
    <t>Birthday Gift</t>
  </si>
  <si>
    <t>New Vaccum Cleaner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</si>
</sst>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&quot;£&quot;#,##0.00"/>
    <numFmt numFmtId="166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44" fontId="1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6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4" fontId="1" fillId="3" borderId="1" xfId="2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">
    <dxf>
      <numFmt numFmtId="165" formatCode="&quot;£&quot;#,##0.0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pivotSource>
    <c:name>[Studio Evolution 3.xlsx]Pivot!PivotTable1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Spend Profile</a:t>
            </a:r>
          </a:p>
        </c:rich>
      </c:tx>
    </c:title>
    <c:pivotFmts>
      <c:pivotFmt>
        <c:idx val="0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poly"/>
            <c:order val="5"/>
          </c:trendline>
          <c:cat>
            <c:strRef>
              <c:f>Pivot!$A$4:$A$26</c:f>
              <c:strCache>
                <c:ptCount val="2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Pivot!$B$4:$B$26</c:f>
              <c:numCache>
                <c:formatCode>"£"#,##0.00</c:formatCode>
                <c:ptCount val="23"/>
                <c:pt idx="0">
                  <c:v>0</c:v>
                </c:pt>
                <c:pt idx="1">
                  <c:v>199</c:v>
                </c:pt>
                <c:pt idx="2">
                  <c:v>250</c:v>
                </c:pt>
                <c:pt idx="3">
                  <c:v>0</c:v>
                </c:pt>
                <c:pt idx="4">
                  <c:v>160</c:v>
                </c:pt>
                <c:pt idx="5">
                  <c:v>400</c:v>
                </c:pt>
                <c:pt idx="6">
                  <c:v>1035</c:v>
                </c:pt>
                <c:pt idx="7">
                  <c:v>850</c:v>
                </c:pt>
                <c:pt idx="8">
                  <c:v>0</c:v>
                </c:pt>
                <c:pt idx="9">
                  <c:v>863</c:v>
                </c:pt>
                <c:pt idx="10">
                  <c:v>4613.32</c:v>
                </c:pt>
                <c:pt idx="11">
                  <c:v>2425.39</c:v>
                </c:pt>
                <c:pt idx="12">
                  <c:v>1268.98</c:v>
                </c:pt>
                <c:pt idx="13">
                  <c:v>581.43000000000006</c:v>
                </c:pt>
                <c:pt idx="14">
                  <c:v>649</c:v>
                </c:pt>
                <c:pt idx="15">
                  <c:v>244.61</c:v>
                </c:pt>
                <c:pt idx="16">
                  <c:v>6523.01</c:v>
                </c:pt>
                <c:pt idx="17">
                  <c:v>985.78</c:v>
                </c:pt>
                <c:pt idx="18">
                  <c:v>84.259999999999991</c:v>
                </c:pt>
                <c:pt idx="19">
                  <c:v>595.98</c:v>
                </c:pt>
                <c:pt idx="20">
                  <c:v>722.55</c:v>
                </c:pt>
                <c:pt idx="21">
                  <c:v>166.67</c:v>
                </c:pt>
                <c:pt idx="22">
                  <c:v>254</c:v>
                </c:pt>
              </c:numCache>
            </c:numRef>
          </c:val>
        </c:ser>
        <c:marker val="1"/>
        <c:axId val="72979584"/>
        <c:axId val="72981120"/>
      </c:lineChart>
      <c:catAx>
        <c:axId val="72979584"/>
        <c:scaling>
          <c:orientation val="minMax"/>
        </c:scaling>
        <c:axPos val="b"/>
        <c:numFmt formatCode="General" sourceLinked="1"/>
        <c:tickLblPos val="nextTo"/>
        <c:crossAx val="72981120"/>
        <c:crosses val="autoZero"/>
        <c:lblAlgn val="ctr"/>
        <c:lblOffset val="100"/>
      </c:catAx>
      <c:valAx>
        <c:axId val="72981120"/>
        <c:scaling>
          <c:orientation val="minMax"/>
        </c:scaling>
        <c:axPos val="l"/>
        <c:majorGridlines/>
        <c:numFmt formatCode="&quot;£&quot;#,##0.00" sourceLinked="1"/>
        <c:tickLblPos val="nextTo"/>
        <c:crossAx val="72979584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28575</xdr:rowOff>
    </xdr:from>
    <xdr:to>
      <xdr:col>24</xdr:col>
      <xdr:colOff>171450</xdr:colOff>
      <xdr:row>16</xdr:row>
      <xdr:rowOff>104775</xdr:rowOff>
    </xdr:to>
    <xdr:graphicFrame macro="">
      <xdr:nvGraphicFramePr>
        <xdr:cNvPr id="2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rtualmusic" refreshedDate="41226.747696874998" createdVersion="3" refreshedVersion="3" minRefreshableVersion="3" recordCount="90">
  <cacheSource type="worksheet">
    <worksheetSource ref="A1:J65541" sheet="List"/>
  </cacheSource>
  <cacheFields count="10">
    <cacheField name="Date" numFmtId="0">
      <sharedItems containsNonDate="0" containsDate="1" containsString="0" containsBlank="1" minDate="1981-01-01T00:00:00" maxDate="2012-10-26T00:00:00"/>
    </cacheField>
    <cacheField name="Month" numFmtId="0">
      <sharedItems containsString="0" containsBlank="1" containsNumber="1" containsInteger="1" minValue="1" maxValue="12" count="13">
        <n v="1"/>
        <n v="3"/>
        <n v="8"/>
        <n v="5"/>
        <n v="9"/>
        <n v="4"/>
        <n v="12"/>
        <n v="2"/>
        <n v="7"/>
        <n v="10"/>
        <n v="6"/>
        <n v="11"/>
        <m/>
      </sharedItems>
    </cacheField>
    <cacheField name="Year" numFmtId="0">
      <sharedItems containsString="0" containsBlank="1" containsNumber="1" containsInteger="1" minValue="1981" maxValue="2012" count="27">
        <n v="1981"/>
        <n v="1982"/>
        <n v="1983"/>
        <n v="1984"/>
        <n v="1985"/>
        <n v="1989"/>
        <n v="1990"/>
        <n v="1991"/>
        <n v="1992"/>
        <n v="1993"/>
        <n v="1994"/>
        <n v="1995"/>
        <n v="1996"/>
        <n v="1997"/>
        <n v="1998"/>
        <n v="1999"/>
        <n v="2002"/>
        <n v="2003"/>
        <n v="2004"/>
        <n v="2005"/>
        <n v="2007"/>
        <n v="2008"/>
        <n v="2009"/>
        <n v="2010"/>
        <n v="2011"/>
        <n v="2012"/>
        <m/>
      </sharedItems>
    </cacheField>
    <cacheField name="Event" numFmtId="0">
      <sharedItems containsBlank="1"/>
    </cacheField>
    <cacheField name="Still Have it?" numFmtId="0">
      <sharedItems containsBlank="1" containsMixedTypes="1" containsNumber="1" minValue="10530.91" maxValue="10530.91"/>
    </cacheField>
    <cacheField name="Why did I want it?" numFmtId="0">
      <sharedItems containsBlank="1"/>
    </cacheField>
    <cacheField name="What did it give me?" numFmtId="0">
      <sharedItems containsNonDate="0" containsString="0" containsBlank="1"/>
    </cacheField>
    <cacheField name="Cost" numFmtId="0">
      <sharedItems containsBlank="1" containsMixedTypes="1" containsNumber="1" minValue="0" maxValue="25336.979999999992"/>
    </cacheField>
    <cacheField name="Example" numFmtId="0">
      <sharedItems containsBlank="1"/>
    </cacheField>
    <cacheField name="Wher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d v="1981-01-01T00:00:00"/>
    <x v="0"/>
    <x v="0"/>
    <s v="First synth - Maplin Kit"/>
    <s v="No"/>
    <s v="Electronics Challenge"/>
    <m/>
    <n v="0"/>
    <m/>
    <s v="Alva"/>
  </r>
  <r>
    <d v="1981-01-01T00:00:00"/>
    <x v="0"/>
    <x v="0"/>
    <s v="First Computer - ZX80"/>
    <s v="No"/>
    <s v="Computing Intrest"/>
    <m/>
    <n v="0"/>
    <m/>
    <s v="Alva"/>
  </r>
  <r>
    <d v="1982-01-01T00:00:00"/>
    <x v="0"/>
    <x v="1"/>
    <s v="First acoustic guitar - Kimbara 6 String Acoustic"/>
    <s v="Yes"/>
    <s v="To play like my future father-in-law"/>
    <m/>
    <n v="199"/>
    <m/>
    <s v="Alva/Menstrie"/>
  </r>
  <r>
    <d v="1983-01-01T00:00:00"/>
    <x v="0"/>
    <x v="2"/>
    <s v="2nd synth - Yamaha Portasound MK100"/>
    <s v="No"/>
    <s v="It had a programmable drum section"/>
    <m/>
    <n v="250"/>
    <m/>
    <s v="Menstrie"/>
  </r>
  <r>
    <d v="1984-01-01T00:00:00"/>
    <x v="0"/>
    <x v="3"/>
    <s v="Second Computer - ZX Spectrum"/>
    <s v="No"/>
    <s v="Christmas Gift"/>
    <m/>
    <n v="0"/>
    <m/>
    <s v="Menstrie"/>
  </r>
  <r>
    <d v="1985-01-01T00:00:00"/>
    <x v="0"/>
    <x v="4"/>
    <s v="1st Electric Guitar - Fender Telecaster (Sunburst Red)"/>
    <s v="No"/>
    <s v="Christmas Gift"/>
    <m/>
    <n v="0"/>
    <m/>
    <s v="Coalsnaughton"/>
  </r>
  <r>
    <d v="1985-03-10T00:00:00"/>
    <x v="1"/>
    <x v="4"/>
    <s v="1st &quot;Plug in&quot; - Drum Synth for ZX Spectrum"/>
    <s v="No"/>
    <s v="Sounded ok for its day"/>
    <m/>
    <n v="35"/>
    <s v="Relax"/>
    <s v="Coalsnaughton"/>
  </r>
  <r>
    <d v="1985-03-11T00:00:00"/>
    <x v="1"/>
    <x v="4"/>
    <s v="1st multitrack recorder - Some Sony 2 track Reel - Reel"/>
    <s v="No"/>
    <s v="Multitrack Recording"/>
    <m/>
    <n v="75"/>
    <s v="The invasion, E&amp;A Blues"/>
    <s v="Coalsnaughton"/>
  </r>
  <r>
    <d v="1985-03-12T00:00:00"/>
    <x v="1"/>
    <x v="4"/>
    <s v="2nd &quot;Plug in&quot; - Home made 8 bit A/D/A sampler for ZX Spectrum"/>
    <s v="No"/>
    <s v="Electronics Challenge"/>
    <m/>
    <n v="30"/>
    <s v="Nothing"/>
    <s v="Coalsnaughton"/>
  </r>
  <r>
    <d v="1985-03-13T00:00:00"/>
    <x v="1"/>
    <x v="4"/>
    <s v="Kingston Mixer (6 Channel Hybrid Thing)"/>
    <s v="No"/>
    <s v="So I could record jams"/>
    <m/>
    <n v="20"/>
    <s v="Music By Ear"/>
    <s v="Coalsnaughton"/>
  </r>
  <r>
    <d v="1989-01-01T00:00:00"/>
    <x v="0"/>
    <x v="5"/>
    <s v="First Bass Guitar (Telecaster trade-in)"/>
    <s v="No"/>
    <s v="I liked the bass sound and my pal Colin was a good guitarist anyway"/>
    <m/>
    <s v="-"/>
    <m/>
    <s v="Coalsnaughton"/>
  </r>
  <r>
    <d v="1989-01-01T00:00:00"/>
    <x v="0"/>
    <x v="5"/>
    <s v="Carlsbo Bass Amp"/>
    <s v="No"/>
    <s v="Was starting to play with bands"/>
    <m/>
    <n v="400"/>
    <m/>
    <s v="Coalsnaughton"/>
  </r>
  <r>
    <d v="1990-01-01T00:00:00"/>
    <x v="0"/>
    <x v="6"/>
    <s v="Amiga 500"/>
    <s v="No"/>
    <s v="It was just so cool - the music apps and games"/>
    <m/>
    <n v="500"/>
    <m/>
    <s v="Glenochil"/>
  </r>
  <r>
    <d v="1990-01-02T00:00:00"/>
    <x v="0"/>
    <x v="6"/>
    <s v="Amiga A/D sampler"/>
    <s v="No"/>
    <s v="To make my own sounds"/>
    <m/>
    <n v="50"/>
    <s v="General amiga"/>
    <s v="Glenochil"/>
  </r>
  <r>
    <d v="1990-01-03T00:00:00"/>
    <x v="0"/>
    <x v="6"/>
    <s v="Borrow of Amstrad 4 track"/>
    <s v="No"/>
    <s v="Just to try using both - amiga and vocals"/>
    <m/>
    <n v="0"/>
    <s v="Think about something"/>
    <s v="Glenochil"/>
  </r>
  <r>
    <d v="1990-08-01T00:00:00"/>
    <x v="2"/>
    <x v="6"/>
    <s v="Bass Collection Bass Guitar"/>
    <s v="Yes"/>
    <s v="New Band - Blind"/>
    <m/>
    <n v="485"/>
    <m/>
    <s v="Glenochil"/>
  </r>
  <r>
    <d v="1991-01-01T00:00:00"/>
    <x v="0"/>
    <x v="7"/>
    <s v="Borrow of my pals Fostex R8 reel-reel, 12-8-2 seck desk, Roland TR707, Drawmer Compressor and Digitech DSP128 (He was at Uiversity)"/>
    <s v="No"/>
    <s v="Just wanted to explore music"/>
    <m/>
    <n v="0"/>
    <s v="MUSIC, Cry, the tent"/>
    <s v="Glenochil"/>
  </r>
  <r>
    <d v="1991-05-01T00:00:00"/>
    <x v="3"/>
    <x v="7"/>
    <s v="Convert Fender Bass to fretless"/>
    <s v="No"/>
    <s v="Project for Band Blind"/>
    <m/>
    <n v="0"/>
    <s v="UUV"/>
    <s v="Glenochil"/>
  </r>
  <r>
    <d v="1991-09-16T00:00:00"/>
    <x v="4"/>
    <x v="7"/>
    <s v="Trace Elliot Bass Amp (1210 Combo)"/>
    <s v="No"/>
    <s v="More oomph for the bottom end when giging."/>
    <m/>
    <n v="850"/>
    <m/>
    <s v="Glenochil"/>
  </r>
  <r>
    <d v="1992-01-01T00:00:00"/>
    <x v="0"/>
    <x v="8"/>
    <s v="Borrow of ATARI ST and cubase with Korg K4 Synth"/>
    <s v="No"/>
    <s v="The cubase thing seemed better that the amiga stuff"/>
    <m/>
    <n v="0"/>
    <s v="The garden"/>
    <s v="Glenochil"/>
  </r>
  <r>
    <d v="1993-01-01T00:00:00"/>
    <x v="0"/>
    <x v="9"/>
    <s v="Yamaha String Ensemble Synth"/>
    <s v="No"/>
    <s v="New sounds to record"/>
    <m/>
    <n v="80"/>
    <s v="The music takes my hand"/>
    <s v="Glenochil"/>
  </r>
  <r>
    <d v="1994-01-01T00:00:00"/>
    <x v="0"/>
    <x v="10"/>
    <s v="Return of my pals Fostex R8 reel-reel, 12-8-2 seck desk, Roland TR707, Drawmer Compressor and Digitech DSP128"/>
    <m/>
    <m/>
    <m/>
    <m/>
    <m/>
    <m/>
  </r>
  <r>
    <d v="1994-01-01T00:00:00"/>
    <x v="0"/>
    <x v="10"/>
    <s v="Ollivetti Multimedia PC (with built in Midi)"/>
    <s v="No"/>
    <s v="I wanted to use Cubase after having a shot of the ATARI ST"/>
    <m/>
    <n v="2000"/>
    <m/>
    <s v="Glenochil"/>
  </r>
  <r>
    <d v="1995-04-27T00:00:00"/>
    <x v="5"/>
    <x v="11"/>
    <s v="Radio Mic set"/>
    <s v="No"/>
    <s v="So I could skinnydip playing bass"/>
    <m/>
    <n v="299"/>
    <m/>
    <s v="Glenochil"/>
  </r>
  <r>
    <d v="1995-12-01T00:00:00"/>
    <x v="6"/>
    <x v="11"/>
    <s v="PC Mk2 controller"/>
    <s v="Yes"/>
    <s v="I needed something"/>
    <m/>
    <n v="165"/>
    <m/>
    <s v="Glenochil"/>
  </r>
  <r>
    <d v="1995-12-01T00:00:00"/>
    <x v="6"/>
    <x v="11"/>
    <s v="Korg 05r/w"/>
    <s v="Yes"/>
    <s v="I liked the sounds"/>
    <m/>
    <n v="399"/>
    <m/>
    <s v="Glenochil"/>
  </r>
  <r>
    <d v="1996-02-12T00:00:00"/>
    <x v="7"/>
    <x v="12"/>
    <s v="Midiman MM401 PC Interface"/>
    <s v="No"/>
    <s v="The Olivetti PC interface could not handle Bulk Dumps"/>
    <m/>
    <n v="50"/>
    <m/>
    <s v="Glenochil"/>
  </r>
  <r>
    <d v="1996-02-12T00:00:00"/>
    <x v="7"/>
    <x v="12"/>
    <s v="Boss DS330 DR Synth Sound Module"/>
    <s v="Yes"/>
    <s v="More Sounds"/>
    <m/>
    <n v="249"/>
    <s v="Tunk"/>
    <s v="Glenochil"/>
  </r>
  <r>
    <d v="1996-03-01T00:00:00"/>
    <x v="1"/>
    <x v="12"/>
    <s v="Frontline 10 channel line mixer"/>
    <s v="No"/>
    <s v="Needed something to mix these synths into the hi-fi/tape deck"/>
    <m/>
    <n v="50"/>
    <m/>
    <s v="Glenochil"/>
  </r>
  <r>
    <d v="1996-07-16T00:00:00"/>
    <x v="8"/>
    <x v="12"/>
    <s v="Digitech Studio Quad"/>
    <s v="Yes"/>
    <s v="More FX"/>
    <m/>
    <n v="449"/>
    <m/>
    <s v="Glenochil"/>
  </r>
  <r>
    <d v="1996-07-16T00:00:00"/>
    <x v="8"/>
    <x v="12"/>
    <s v="Roland VS880 FX card &amp; HD"/>
    <s v="No"/>
    <s v="More Tracks"/>
    <m/>
    <n v="2199"/>
    <m/>
    <s v="Glenochil"/>
  </r>
  <r>
    <d v="1996-07-16T00:00:00"/>
    <x v="8"/>
    <x v="12"/>
    <s v="AKAI S2000 SAMPLER"/>
    <s v="No"/>
    <s v="More Sounds"/>
    <m/>
    <n v="1348"/>
    <s v="Adam"/>
    <s v="Glenochil"/>
  </r>
  <r>
    <d v="1996-07-22T00:00:00"/>
    <x v="8"/>
    <x v="12"/>
    <s v="Studio Supplies (Cable &amp; Ends)"/>
    <s v="Yes"/>
    <s v="More Wires"/>
    <m/>
    <n v="133.34"/>
    <m/>
    <s v="Glenochil"/>
  </r>
  <r>
    <d v="1996-07-25T00:00:00"/>
    <x v="8"/>
    <x v="12"/>
    <s v="2 x PZM Mics"/>
    <s v="Yes"/>
    <s v="More ways to capture sounds"/>
    <m/>
    <n v="71.98"/>
    <s v="I cry for you"/>
    <s v="Glenochil"/>
  </r>
  <r>
    <d v="1996-08-10T00:00:00"/>
    <x v="2"/>
    <x v="12"/>
    <s v="Philip Rees V3 Midi through unit"/>
    <s v="No"/>
    <s v="More routes for midi"/>
    <m/>
    <n v="13"/>
    <m/>
    <s v="Glenochil"/>
  </r>
  <r>
    <d v="1996-10-19T00:00:00"/>
    <x v="9"/>
    <x v="12"/>
    <s v="Wireless Headphones"/>
    <s v="No"/>
    <s v="These were crap"/>
    <m/>
    <n v="50"/>
    <m/>
    <s v="Glenochil"/>
  </r>
  <r>
    <d v="1997-01-01T00:00:00"/>
    <x v="0"/>
    <x v="13"/>
    <s v="AKAI AX80"/>
    <s v="No"/>
    <s v="Just loved the filters"/>
    <m/>
    <n v="175"/>
    <s v="Swimming"/>
    <s v="Glenochil"/>
  </r>
  <r>
    <d v="1997-01-11T00:00:00"/>
    <x v="0"/>
    <x v="13"/>
    <s v="A good quality PC Chair"/>
    <s v="No"/>
    <s v="Bum was getting sore"/>
    <m/>
    <n v="65"/>
    <m/>
    <s v="Glenochil"/>
  </r>
  <r>
    <d v="1997-02-15T00:00:00"/>
    <x v="7"/>
    <x v="13"/>
    <s v="Sony ED DAT"/>
    <s v="No"/>
    <s v="Backup the VS and master mixes "/>
    <m/>
    <n v="799.99"/>
    <m/>
    <s v="Glenochil"/>
  </r>
  <r>
    <d v="1997-03-17T00:00:00"/>
    <x v="1"/>
    <x v="13"/>
    <s v="Roland VS880 Upgrade zip"/>
    <s v="Yes"/>
    <s v="More FX and options"/>
    <m/>
    <n v="50"/>
    <m/>
    <s v="Glenochil"/>
  </r>
  <r>
    <d v="1997-04-21T00:00:00"/>
    <x v="5"/>
    <x v="13"/>
    <s v="Sony Tape Deck"/>
    <s v="Yes"/>
    <s v="To mix the DAT down to for the car and hand outs"/>
    <m/>
    <n v="153"/>
    <s v="Adam"/>
    <s v="Glenochil"/>
  </r>
  <r>
    <d v="1997-04-21T00:00:00"/>
    <x v="5"/>
    <x v="13"/>
    <s v="Sony HRD540 Headphone"/>
    <s v="Yes"/>
    <s v="For more serious mixing recording"/>
    <m/>
    <n v="69.989999999999995"/>
    <m/>
    <s v="Glenochil"/>
  </r>
  <r>
    <d v="1997-06-30T00:00:00"/>
    <x v="10"/>
    <x v="13"/>
    <s v="Sony Moniror Amp"/>
    <s v="Yes"/>
    <s v="It had a good range of routing options for various sources "/>
    <m/>
    <n v="169.99"/>
    <m/>
    <s v="Glenochil"/>
  </r>
  <r>
    <d v="1997-07-01T00:00:00"/>
    <x v="8"/>
    <x v="13"/>
    <s v="YAMAHA SY85"/>
    <s v="No"/>
    <s v="The use of more control sliders and sounds"/>
    <m/>
    <n v="150"/>
    <m/>
    <s v="Glenochil"/>
  </r>
  <r>
    <d v="1997-08-18T00:00:00"/>
    <x v="2"/>
    <x v="13"/>
    <s v="Acoustica Mic"/>
    <s v="No"/>
    <s v="PZM's were not that good for close vocals"/>
    <m/>
    <n v="57"/>
    <m/>
    <s v="Glenochil"/>
  </r>
  <r>
    <d v="1997-12-13T00:00:00"/>
    <x v="6"/>
    <x v="13"/>
    <s v="PC Parts"/>
    <s v="Yes"/>
    <s v="PC upgrade"/>
    <m/>
    <n v="735.42"/>
    <s v="PC Upgrade"/>
    <s v="Glenochil"/>
  </r>
  <r>
    <d v="1998-06-20T00:00:00"/>
    <x v="10"/>
    <x v="14"/>
    <s v="Yamaha Promix (2nd Hand)"/>
    <s v="No"/>
    <s v="Automation, MIDI recall, Compressor Inserts and Sends"/>
    <m/>
    <n v="699"/>
    <s v="Spintime, Moonslide, Decipher"/>
    <s v="Glenochil"/>
  </r>
  <r>
    <d v="1998-12-05T00:00:00"/>
    <x v="6"/>
    <x v="14"/>
    <s v="Philips CDR880 CD Writer"/>
    <s v="Yes"/>
    <s v="To burn CDs"/>
    <m/>
    <n v="569.98"/>
    <m/>
    <s v="Glenochil"/>
  </r>
  <r>
    <d v="1999-01-01T00:00:00"/>
    <x v="0"/>
    <x v="15"/>
    <s v="Alesis D4 Drum Module"/>
    <s v="No"/>
    <s v="Trigger inputs - Not bad drum sounds (which I sampled)"/>
    <m/>
    <m/>
    <s v="Chosen Few"/>
    <s v="Glenochil"/>
  </r>
  <r>
    <d v="1999-12-04T00:00:00"/>
    <x v="6"/>
    <x v="15"/>
    <s v="pc parts (13g HDD, P3, 64 Meg Ram)"/>
    <s v="No"/>
    <s v="To burn CDs on the PC via Digital I/O"/>
    <m/>
    <n v="565.08000000000004"/>
    <m/>
    <s v="Glenochil"/>
  </r>
  <r>
    <d v="1999-05-29T00:00:00"/>
    <x v="3"/>
    <x v="15"/>
    <s v="Shakey egg and Penny Whisles"/>
    <s v="Yes"/>
    <s v="Wind instuments"/>
    <m/>
    <n v="16.350000000000001"/>
    <m/>
    <s v="Glenochil"/>
  </r>
  <r>
    <d v="2002-05-04T00:00:00"/>
    <x v="3"/>
    <x v="16"/>
    <s v="pc parts (Athlon XP 60G)"/>
    <s v="No"/>
    <s v="Faster Faster Faster!!"/>
    <m/>
    <n v="649"/>
    <m/>
    <s v="Glenochil"/>
  </r>
  <r>
    <d v="2003-06-25T00:00:00"/>
    <x v="10"/>
    <x v="17"/>
    <s v="akai s2000 ebay"/>
    <s v="Yes"/>
    <s v="Greed (But it had the 8 outs that I didn't have)"/>
    <m/>
    <n v="170"/>
    <m/>
    <s v="Glenochil"/>
  </r>
  <r>
    <d v="2003-11-07T00:00:00"/>
    <x v="11"/>
    <x v="17"/>
    <s v="UB1202 "/>
    <s v="Yes"/>
    <s v="Bought for my son but stolen back to act as a secondary Input Route - To mix outboard FX into a sterio pair"/>
    <m/>
    <n v="74.61"/>
    <m/>
    <s v="Glenochil"/>
  </r>
  <r>
    <d v="2004-08-20T00:00:00"/>
    <x v="2"/>
    <x v="18"/>
    <s v="Emu Proteus 2000 Sound Module"/>
    <s v="No"/>
    <s v="More sounds - great Midi Implimentation"/>
    <m/>
    <n v="100"/>
    <s v="Ego Limit"/>
    <s v="Sauchie"/>
  </r>
  <r>
    <d v="2004-10-01T00:00:00"/>
    <x v="9"/>
    <x v="18"/>
    <s v="behringer Composer Pro MDX2200"/>
    <s v="Yes"/>
    <s v="More for master mixdown control"/>
    <m/>
    <n v="57.01"/>
    <m/>
    <s v="Sauchie"/>
  </r>
  <r>
    <d v="2004-10-02T00:00:00"/>
    <x v="9"/>
    <x v="18"/>
    <s v="Elliots Acoustic"/>
    <s v="Yes"/>
    <s v="His First Guitar"/>
    <m/>
    <n v="270"/>
    <m/>
    <s v="Sauchie"/>
  </r>
  <r>
    <d v="2004-10-05T00:00:00"/>
    <x v="9"/>
    <x v="18"/>
    <s v="pc parts"/>
    <s v="Yes"/>
    <s v="Upgades on Writers, Memory etc (for 2 machines)"/>
    <m/>
    <n v="943"/>
    <m/>
    <s v="Sauchie"/>
  </r>
  <r>
    <d v="2004-10-06T00:00:00"/>
    <x v="9"/>
    <x v="18"/>
    <s v="pc bits"/>
    <s v="Yes"/>
    <m/>
    <m/>
    <n v="350"/>
    <m/>
    <s v="Sauchie"/>
  </r>
  <r>
    <d v="2004-10-13T00:00:00"/>
    <x v="9"/>
    <x v="18"/>
    <s v="Tanglewood Acoustic Bass"/>
    <s v="Yes"/>
    <s v="Always wanted one"/>
    <m/>
    <n v="299"/>
    <s v="Caveman"/>
    <s v="Sauchie"/>
  </r>
  <r>
    <d v="2004-10-16T00:00:00"/>
    <x v="9"/>
    <x v="18"/>
    <s v="ROLAND VS2480CD"/>
    <s v="No"/>
    <s v="24 tracks, VDU GUI with mouse and keyboard navigation"/>
    <m/>
    <n v="2848"/>
    <m/>
    <s v="Sauchie"/>
  </r>
  <r>
    <d v="2004-10-16T00:00:00"/>
    <x v="9"/>
    <x v="18"/>
    <s v="ROLAND V-KIT TD6V"/>
    <s v="Yes"/>
    <s v="Midi input for drums, my son was taking lessons at School"/>
    <m/>
    <n v="999"/>
    <m/>
    <s v="Sauchie"/>
  </r>
  <r>
    <d v="2004-10-16T00:00:00"/>
    <x v="9"/>
    <x v="18"/>
    <s v="Boss DR3 Drum Machine"/>
    <s v="No"/>
    <s v="For practicing Bass and Guitar without having to fire up the whole studio"/>
    <m/>
    <n v="149"/>
    <m/>
    <s v="Sauchie"/>
  </r>
  <r>
    <d v="2004-10-16T00:00:00"/>
    <x v="9"/>
    <x v="18"/>
    <s v="Evolution MK-461C controller keyboard"/>
    <s v="Yes"/>
    <s v="More sliders and knobs to control all the Midi Gears parameters"/>
    <m/>
    <n v="189"/>
    <m/>
    <s v="Sauchie"/>
  </r>
  <r>
    <d v="2004-10-16T00:00:00"/>
    <x v="9"/>
    <x v="18"/>
    <s v="Rode NT1 Condenser Microphone"/>
    <s v="Yes"/>
    <s v="A Reasonable Mic"/>
    <m/>
    <n v="149"/>
    <s v="Sometimes"/>
    <s v="Sauchie"/>
  </r>
  <r>
    <d v="2004-10-16T00:00:00"/>
    <x v="9"/>
    <x v="18"/>
    <s v="Sure SM58 Vocal Micprophones (2)"/>
    <s v="Yes"/>
    <s v="For Yelling Into"/>
    <m/>
    <n v="170"/>
    <m/>
    <s v="Sauchie"/>
  </r>
  <r>
    <d v="2005-11-10T00:00:00"/>
    <x v="11"/>
    <x v="19"/>
    <s v="Tanglewood Acoustic Guitar"/>
    <s v="Yes"/>
    <s v="New Acoustic with reasonable pickups"/>
    <m/>
    <n v="320"/>
    <s v="Sing My Song For You"/>
    <s v="Sauchie"/>
  </r>
  <r>
    <d v="2005-11-16T00:00:00"/>
    <x v="11"/>
    <x v="19"/>
    <s v="behringer Ultragain Pro MIC2200 Preamp"/>
    <s v="Yes"/>
    <s v="To improve signal/recording quality into VS2480"/>
    <m/>
    <n v="65"/>
    <m/>
    <s v="Sauchie"/>
  </r>
  <r>
    <d v="2007-01-01T00:00:00"/>
    <x v="0"/>
    <x v="20"/>
    <s v="Spirit Folio FX Mixing Desk"/>
    <s v="Yes"/>
    <s v="To allow mix groups (2 x Stereo Buss) into the VS"/>
    <m/>
    <n v="100"/>
    <m/>
    <s v="Sauchie"/>
  </r>
  <r>
    <d v="2007-02-12T00:00:00"/>
    <x v="7"/>
    <x v="20"/>
    <s v="Zoom B2 Gtr FX pedal"/>
    <s v="Yes"/>
    <s v="FX loop dedicated for Bass"/>
    <m/>
    <n v="59"/>
    <m/>
    <s v="Sauchie"/>
  </r>
  <r>
    <d v="2007-03-27T00:00:00"/>
    <x v="1"/>
    <x v="20"/>
    <s v="UCA202 interface"/>
    <s v="Yes"/>
    <s v="Starting to run VSTi's on 2nd machine"/>
    <m/>
    <n v="28.78"/>
    <s v="Mr Big Chair"/>
    <s v="Sauchie"/>
  </r>
  <r>
    <d v="2007-07-20T00:00:00"/>
    <x v="8"/>
    <x v="20"/>
    <s v="Novation Supernova"/>
    <s v="No"/>
    <s v="Analog synth sounds with megga Midi Control Features"/>
    <m/>
    <n v="250"/>
    <s v="Disco"/>
    <s v="Sauchie"/>
  </r>
  <r>
    <d v="2007-12-01T00:00:00"/>
    <x v="6"/>
    <x v="20"/>
    <s v="PC Parts (AM2)"/>
    <s v="Yes"/>
    <s v="Further upgrade (me and my sons PC)"/>
    <m/>
    <n v="349"/>
    <m/>
    <s v="Sauchie"/>
  </r>
  <r>
    <d v="2007-12-27T00:00:00"/>
    <x v="6"/>
    <x v="20"/>
    <s v="HP 22&quot; Wide screen PC Monitor "/>
    <s v="Yes"/>
    <s v="Need 2 Screens"/>
    <m/>
    <n v="199"/>
    <m/>
    <s v="Sauchie"/>
  </r>
  <r>
    <d v="2008-05-30T00:00:00"/>
    <x v="3"/>
    <x v="21"/>
    <s v="Studio Supplies (Cable &amp; Ends) for PODS"/>
    <s v="Yes"/>
    <s v="Hard Wired Flexibility - ease of quickly setting up recording sessions"/>
    <m/>
    <n v="54.26"/>
    <m/>
    <s v="Sauchie"/>
  </r>
  <r>
    <d v="2008-06-28T00:00:00"/>
    <x v="10"/>
    <x v="21"/>
    <s v="Set of blues harps"/>
    <s v="Yes"/>
    <s v="A blues moothie in each key"/>
    <m/>
    <n v="30"/>
    <s v="The moothie muse"/>
    <s v="Sauchie"/>
  </r>
  <r>
    <d v="2009-02-13T00:00:00"/>
    <x v="7"/>
    <x v="22"/>
    <s v="OWL Energy Monitor"/>
    <s v="Yes"/>
    <s v="To monitor energy costs"/>
    <m/>
    <n v="35"/>
    <m/>
    <s v="Sauchie"/>
  </r>
  <r>
    <d v="2009-02-28T00:00:00"/>
    <x v="7"/>
    <x v="22"/>
    <s v="Behringer C2 (C-2) Studio Condenser Microphones (pair) _x000a_"/>
    <s v="Yes"/>
    <s v="Instument Mics"/>
    <m/>
    <n v="46"/>
    <m/>
    <s v="Sauchie"/>
  </r>
  <r>
    <d v="2009-07-25T00:00:00"/>
    <x v="8"/>
    <x v="22"/>
    <s v="Sony Handycam"/>
    <s v="Yes"/>
    <m/>
    <m/>
    <n v="514.98"/>
    <m/>
    <s v="Sauchie"/>
  </r>
  <r>
    <d v="2010-07-09T00:00:00"/>
    <x v="8"/>
    <x v="23"/>
    <s v="Real Drumkit"/>
    <s v="Yes"/>
    <s v="My son was getting good and my pal needed the money"/>
    <m/>
    <n v="200"/>
    <m/>
    <s v="Sauchie"/>
  </r>
  <r>
    <d v="2010-08-01T00:00:00"/>
    <x v="2"/>
    <x v="23"/>
    <s v="Behringer Autocom Compressor MDX1200 (a gift)"/>
    <s v="Yes"/>
    <s v="Gating, Expansion and Compression of the Drum Booth Room Mics (the 2 PZMs)"/>
    <m/>
    <n v="0"/>
    <m/>
    <s v="Sauchie"/>
  </r>
  <r>
    <d v="2010-08-16T00:00:00"/>
    <x v="2"/>
    <x v="23"/>
    <s v="Focusrite Saffire Pro 40 PC interface"/>
    <s v="Yes"/>
    <s v="I needed a good interface and pre-amps into the PC"/>
    <m/>
    <n v="322.55"/>
    <m/>
    <s v="Sauchie"/>
  </r>
  <r>
    <d v="2010-09-07T00:00:00"/>
    <x v="4"/>
    <x v="23"/>
    <s v="Construction of Drum / Isolation Booth"/>
    <s v="Yes"/>
    <s v="Needed it for isolation of the kit during Jam sessions"/>
    <m/>
    <n v="200"/>
    <m/>
    <s v="Sauchie"/>
  </r>
  <r>
    <d v="2011-12-13T00:00:00"/>
    <x v="6"/>
    <x v="24"/>
    <s v="Focusrite Saffire Pro 24"/>
    <s v="Yes"/>
    <s v="For my Sons Christmas"/>
    <m/>
    <n v="166.67"/>
    <m/>
    <s v="Sauchie"/>
  </r>
  <r>
    <d v="2012-06-01T00:00:00"/>
    <x v="10"/>
    <x v="25"/>
    <s v="Behringer Utragain Pro 8 Digital ADA8000 "/>
    <s v="Yes"/>
    <s v="Input expansion for the Focusrite Pro 40"/>
    <m/>
    <n v="170"/>
    <m/>
    <s v="Sauchie"/>
  </r>
  <r>
    <d v="2012-08-14T00:00:00"/>
    <x v="2"/>
    <x v="25"/>
    <s v="Parts to build electret condenser michrophones"/>
    <s v="Yes"/>
    <s v="Electronics challenge - more mics"/>
    <m/>
    <n v="40"/>
    <m/>
    <s v="Sauchie"/>
  </r>
  <r>
    <d v="2012-10-25T00:00:00"/>
    <x v="9"/>
    <x v="25"/>
    <s v="Korg Nano Kontrol2"/>
    <s v="Yes"/>
    <s v="VSTi and Transport control "/>
    <m/>
    <n v="44"/>
    <m/>
    <s v="Sauchie"/>
  </r>
  <r>
    <m/>
    <x v="12"/>
    <x v="26"/>
    <m/>
    <m/>
    <m/>
    <m/>
    <m/>
    <m/>
    <m/>
  </r>
  <r>
    <m/>
    <x v="12"/>
    <x v="26"/>
    <m/>
    <n v="10530.91"/>
    <m/>
    <m/>
    <n v="25336.979999999992"/>
    <m/>
    <m/>
  </r>
  <r>
    <m/>
    <x v="12"/>
    <x v="2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 chartFormat="1">
  <location ref="A3:B26" firstHeaderRow="1" firstDataRow="1" firstDataCol="1"/>
  <pivotFields count="10">
    <pivotField showAll="0"/>
    <pivotField showAll="0" defaultSubtotal="0">
      <items count="13">
        <item x="0"/>
        <item x="7"/>
        <item x="1"/>
        <item x="5"/>
        <item x="3"/>
        <item x="10"/>
        <item x="8"/>
        <item x="2"/>
        <item x="4"/>
        <item x="9"/>
        <item x="11"/>
        <item x="6"/>
        <item x="12"/>
      </items>
    </pivotField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h="1" x="26"/>
        <item h="1" x="10"/>
        <item h="1" x="19"/>
        <item h="1" x="9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Items count="1">
    <i/>
  </colItems>
  <dataFields count="1">
    <dataField name="Sum of Cost" fld="7" baseField="0" baseItem="0" numFmtId="165"/>
  </dataFields>
  <formats count="2">
    <format dxfId="1">
      <pivotArea type="all" dataOnly="0" outline="0" collapsedLevelsAreSubtotals="1" fieldPosition="0"/>
    </format>
    <format dxfId="0">
      <pivotArea outline="0" collapsedLevelsAreSubtotals="1" fieldPosition="0">
        <references count="1">
          <reference field="4294967294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5" zoomScaleNormal="85" workbookViewId="0">
      <pane ySplit="1" topLeftCell="A90" activePane="bottomLeft" state="frozen"/>
      <selection pane="bottomLeft" activeCell="D112" sqref="D112"/>
    </sheetView>
  </sheetViews>
  <sheetFormatPr defaultRowHeight="15"/>
  <cols>
    <col min="1" max="1" width="18" style="24" bestFit="1" customWidth="1"/>
    <col min="2" max="2" width="8.42578125" style="25" bestFit="1" customWidth="1"/>
    <col min="3" max="3" width="5" style="16" bestFit="1" customWidth="1"/>
    <col min="4" max="4" width="32.28515625" style="9" customWidth="1"/>
    <col min="5" max="5" width="11.5703125" style="18" bestFit="1" customWidth="1"/>
    <col min="6" max="6" width="32.140625" style="6" customWidth="1"/>
    <col min="7" max="7" width="22.85546875" style="6" bestFit="1" customWidth="1"/>
    <col min="8" max="8" width="11.5703125" style="17" bestFit="1" customWidth="1"/>
    <col min="9" max="9" width="21.7109375" style="9" bestFit="1" customWidth="1"/>
    <col min="10" max="10" width="14.28515625" style="18" bestFit="1" customWidth="1"/>
    <col min="11" max="16384" width="9.140625" style="18"/>
  </cols>
  <sheetData>
    <row r="1" spans="1:10" s="21" customFormat="1" ht="43.5" customHeight="1">
      <c r="A1" s="19" t="s">
        <v>0</v>
      </c>
      <c r="B1" s="20" t="s">
        <v>162</v>
      </c>
      <c r="C1" s="11" t="s">
        <v>69</v>
      </c>
      <c r="D1" s="4" t="s">
        <v>1</v>
      </c>
      <c r="E1" s="4" t="s">
        <v>57</v>
      </c>
      <c r="F1" s="10" t="s">
        <v>2</v>
      </c>
      <c r="G1" s="10" t="s">
        <v>5</v>
      </c>
      <c r="H1" s="12" t="s">
        <v>3</v>
      </c>
      <c r="I1" s="4" t="s">
        <v>4</v>
      </c>
      <c r="J1" s="4" t="s">
        <v>8</v>
      </c>
    </row>
    <row r="2" spans="1:10" ht="45">
      <c r="A2" s="22">
        <v>29587</v>
      </c>
      <c r="B2" s="23">
        <f t="shared" ref="B2:B14" si="0">MONTH(A2)</f>
        <v>1</v>
      </c>
      <c r="C2" s="13">
        <f t="shared" ref="C2:C14" si="1">YEAR(A2)</f>
        <v>1981</v>
      </c>
      <c r="D2" s="7" t="s">
        <v>281</v>
      </c>
      <c r="E2" s="14" t="s">
        <v>58</v>
      </c>
      <c r="F2" s="5" t="s">
        <v>72</v>
      </c>
      <c r="G2" s="5" t="s">
        <v>205</v>
      </c>
      <c r="H2" s="26">
        <v>0</v>
      </c>
      <c r="I2" s="7"/>
      <c r="J2" s="14" t="s">
        <v>10</v>
      </c>
    </row>
    <row r="3" spans="1:10" ht="30">
      <c r="A3" s="22">
        <v>29587</v>
      </c>
      <c r="B3" s="23">
        <f t="shared" si="0"/>
        <v>1</v>
      </c>
      <c r="C3" s="13">
        <f t="shared" si="1"/>
        <v>1981</v>
      </c>
      <c r="D3" s="7" t="s">
        <v>60</v>
      </c>
      <c r="E3" s="14" t="s">
        <v>58</v>
      </c>
      <c r="F3" s="5" t="s">
        <v>282</v>
      </c>
      <c r="G3" s="5" t="s">
        <v>206</v>
      </c>
      <c r="H3" s="26">
        <v>100</v>
      </c>
      <c r="I3" s="7"/>
      <c r="J3" s="14" t="s">
        <v>10</v>
      </c>
    </row>
    <row r="4" spans="1:10" ht="30">
      <c r="A4" s="22">
        <v>29952</v>
      </c>
      <c r="B4" s="23">
        <f t="shared" si="0"/>
        <v>1</v>
      </c>
      <c r="C4" s="13">
        <f t="shared" si="1"/>
        <v>1982</v>
      </c>
      <c r="D4" s="7" t="s">
        <v>61</v>
      </c>
      <c r="E4" s="14" t="s">
        <v>59</v>
      </c>
      <c r="F4" s="5" t="s">
        <v>73</v>
      </c>
      <c r="G4" s="5" t="s">
        <v>207</v>
      </c>
      <c r="H4" s="26">
        <v>199</v>
      </c>
      <c r="I4" s="7"/>
      <c r="J4" s="14" t="s">
        <v>155</v>
      </c>
    </row>
    <row r="5" spans="1:10" ht="30">
      <c r="A5" s="22">
        <v>30317</v>
      </c>
      <c r="B5" s="23">
        <f t="shared" si="0"/>
        <v>1</v>
      </c>
      <c r="C5" s="13">
        <f t="shared" si="1"/>
        <v>1983</v>
      </c>
      <c r="D5" s="7" t="s">
        <v>283</v>
      </c>
      <c r="E5" s="14" t="s">
        <v>58</v>
      </c>
      <c r="F5" s="5" t="s">
        <v>74</v>
      </c>
      <c r="G5" s="5" t="s">
        <v>208</v>
      </c>
      <c r="H5" s="26">
        <v>250</v>
      </c>
      <c r="I5" s="7" t="s">
        <v>182</v>
      </c>
      <c r="J5" s="14" t="s">
        <v>9</v>
      </c>
    </row>
    <row r="6" spans="1:10">
      <c r="A6" s="22">
        <v>31041</v>
      </c>
      <c r="B6" s="23">
        <f t="shared" si="0"/>
        <v>12</v>
      </c>
      <c r="C6" s="13">
        <f t="shared" si="1"/>
        <v>1984</v>
      </c>
      <c r="D6" s="7" t="s">
        <v>62</v>
      </c>
      <c r="E6" s="14" t="s">
        <v>58</v>
      </c>
      <c r="F6" s="5" t="s">
        <v>51</v>
      </c>
      <c r="G6" s="5" t="s">
        <v>209</v>
      </c>
      <c r="H6" s="26">
        <v>150</v>
      </c>
      <c r="I6" s="7"/>
      <c r="J6" s="14" t="s">
        <v>9</v>
      </c>
    </row>
    <row r="7" spans="1:10" ht="30">
      <c r="A7" s="22">
        <v>31116</v>
      </c>
      <c r="B7" s="23">
        <f t="shared" si="0"/>
        <v>3</v>
      </c>
      <c r="C7" s="13">
        <f t="shared" si="1"/>
        <v>1985</v>
      </c>
      <c r="D7" s="7" t="s">
        <v>64</v>
      </c>
      <c r="E7" s="14" t="s">
        <v>58</v>
      </c>
      <c r="F7" s="5" t="s">
        <v>75</v>
      </c>
      <c r="G7" s="5" t="s">
        <v>210</v>
      </c>
      <c r="H7" s="26">
        <v>35</v>
      </c>
      <c r="I7" s="7"/>
      <c r="J7" s="14" t="s">
        <v>12</v>
      </c>
    </row>
    <row r="8" spans="1:10" ht="30">
      <c r="A8" s="29">
        <v>31117</v>
      </c>
      <c r="B8" s="30">
        <f t="shared" si="0"/>
        <v>3</v>
      </c>
      <c r="C8" s="31">
        <f t="shared" si="1"/>
        <v>1985</v>
      </c>
      <c r="D8" s="32" t="s">
        <v>65</v>
      </c>
      <c r="E8" s="33" t="s">
        <v>58</v>
      </c>
      <c r="F8" s="34" t="s">
        <v>79</v>
      </c>
      <c r="G8" s="34" t="s">
        <v>211</v>
      </c>
      <c r="H8" s="35">
        <v>75</v>
      </c>
      <c r="I8" s="32" t="s">
        <v>76</v>
      </c>
      <c r="J8" s="33" t="s">
        <v>12</v>
      </c>
    </row>
    <row r="9" spans="1:10" ht="60">
      <c r="A9" s="22">
        <v>31118</v>
      </c>
      <c r="B9" s="23">
        <f t="shared" si="0"/>
        <v>3</v>
      </c>
      <c r="C9" s="13">
        <f t="shared" si="1"/>
        <v>1985</v>
      </c>
      <c r="D9" s="7" t="s">
        <v>66</v>
      </c>
      <c r="E9" s="14" t="s">
        <v>58</v>
      </c>
      <c r="F9" s="5" t="s">
        <v>72</v>
      </c>
      <c r="G9" s="5" t="s">
        <v>284</v>
      </c>
      <c r="H9" s="26">
        <v>30</v>
      </c>
      <c r="I9" s="7" t="s">
        <v>78</v>
      </c>
      <c r="J9" s="14" t="s">
        <v>12</v>
      </c>
    </row>
    <row r="10" spans="1:10" ht="60">
      <c r="A10" s="22">
        <v>31119</v>
      </c>
      <c r="B10" s="23">
        <f t="shared" si="0"/>
        <v>3</v>
      </c>
      <c r="C10" s="13">
        <f t="shared" si="1"/>
        <v>1985</v>
      </c>
      <c r="D10" s="7" t="s">
        <v>67</v>
      </c>
      <c r="E10" s="14" t="s">
        <v>58</v>
      </c>
      <c r="F10" s="5" t="s">
        <v>80</v>
      </c>
      <c r="G10" s="5" t="s">
        <v>212</v>
      </c>
      <c r="H10" s="26">
        <v>20</v>
      </c>
      <c r="I10" s="7" t="s">
        <v>81</v>
      </c>
      <c r="J10" s="14" t="s">
        <v>12</v>
      </c>
    </row>
    <row r="11" spans="1:10" ht="45">
      <c r="A11" s="22">
        <v>31406</v>
      </c>
      <c r="B11" s="23">
        <f t="shared" si="0"/>
        <v>12</v>
      </c>
      <c r="C11" s="13">
        <f t="shared" si="1"/>
        <v>1985</v>
      </c>
      <c r="D11" s="7" t="s">
        <v>63</v>
      </c>
      <c r="E11" s="14" t="s">
        <v>58</v>
      </c>
      <c r="F11" s="5" t="s">
        <v>51</v>
      </c>
      <c r="G11" s="5" t="s">
        <v>213</v>
      </c>
      <c r="H11" s="26">
        <v>0</v>
      </c>
      <c r="I11" s="7"/>
      <c r="J11" s="14" t="s">
        <v>12</v>
      </c>
    </row>
    <row r="12" spans="1:10" ht="90">
      <c r="A12" s="22">
        <v>31583</v>
      </c>
      <c r="B12" s="23">
        <f t="shared" si="0"/>
        <v>6</v>
      </c>
      <c r="C12" s="13">
        <f t="shared" si="1"/>
        <v>1986</v>
      </c>
      <c r="D12" s="7" t="s">
        <v>178</v>
      </c>
      <c r="E12" s="14" t="s">
        <v>58</v>
      </c>
      <c r="F12" s="5" t="s">
        <v>179</v>
      </c>
      <c r="G12" s="5" t="s">
        <v>214</v>
      </c>
      <c r="H12" s="26">
        <v>400</v>
      </c>
      <c r="I12" s="7"/>
      <c r="J12" s="14" t="s">
        <v>12</v>
      </c>
    </row>
    <row r="13" spans="1:10" ht="75">
      <c r="A13" s="22">
        <v>31915</v>
      </c>
      <c r="B13" s="23">
        <f t="shared" si="0"/>
        <v>5</v>
      </c>
      <c r="C13" s="13">
        <f t="shared" si="1"/>
        <v>1987</v>
      </c>
      <c r="D13" s="7" t="s">
        <v>195</v>
      </c>
      <c r="E13" s="14" t="s">
        <v>58</v>
      </c>
      <c r="F13" s="5" t="s">
        <v>194</v>
      </c>
      <c r="G13" s="5" t="s">
        <v>215</v>
      </c>
      <c r="H13" s="26">
        <v>60</v>
      </c>
      <c r="I13" s="7" t="s">
        <v>196</v>
      </c>
      <c r="J13" s="14" t="s">
        <v>12</v>
      </c>
    </row>
    <row r="14" spans="1:10" ht="60">
      <c r="A14" s="22">
        <v>32509</v>
      </c>
      <c r="B14" s="23">
        <f t="shared" si="0"/>
        <v>1</v>
      </c>
      <c r="C14" s="13">
        <f t="shared" si="1"/>
        <v>1989</v>
      </c>
      <c r="D14" s="7" t="s">
        <v>203</v>
      </c>
      <c r="E14" s="14" t="s">
        <v>58</v>
      </c>
      <c r="F14" s="5" t="s">
        <v>158</v>
      </c>
      <c r="G14" s="5" t="s">
        <v>216</v>
      </c>
      <c r="H14" s="26" t="s">
        <v>68</v>
      </c>
      <c r="I14" s="7"/>
      <c r="J14" s="14" t="s">
        <v>12</v>
      </c>
    </row>
    <row r="15" spans="1:10">
      <c r="A15" s="22"/>
      <c r="B15" s="23"/>
      <c r="C15" s="13"/>
      <c r="D15" s="7"/>
      <c r="E15" s="14"/>
      <c r="F15" s="5"/>
      <c r="G15" s="5"/>
      <c r="H15" s="26"/>
      <c r="I15" s="7"/>
      <c r="J15" s="14"/>
    </row>
    <row r="16" spans="1:10" ht="30">
      <c r="A16" s="22">
        <v>32509</v>
      </c>
      <c r="B16" s="23">
        <f t="shared" ref="B16:B47" si="2">MONTH(A16)</f>
        <v>1</v>
      </c>
      <c r="C16" s="13">
        <f t="shared" ref="C16:C47" si="3">YEAR(A16)</f>
        <v>1989</v>
      </c>
      <c r="D16" s="7" t="s">
        <v>49</v>
      </c>
      <c r="E16" s="14" t="s">
        <v>58</v>
      </c>
      <c r="F16" s="5" t="s">
        <v>187</v>
      </c>
      <c r="G16" s="5" t="s">
        <v>217</v>
      </c>
      <c r="H16" s="26">
        <v>400</v>
      </c>
      <c r="I16" s="7" t="s">
        <v>188</v>
      </c>
      <c r="J16" s="14" t="s">
        <v>12</v>
      </c>
    </row>
    <row r="17" spans="1:10" ht="45">
      <c r="A17" s="29">
        <v>32874</v>
      </c>
      <c r="B17" s="30">
        <f t="shared" si="2"/>
        <v>1</v>
      </c>
      <c r="C17" s="31">
        <f t="shared" si="3"/>
        <v>1990</v>
      </c>
      <c r="D17" s="32" t="s">
        <v>185</v>
      </c>
      <c r="E17" s="33" t="s">
        <v>58</v>
      </c>
      <c r="F17" s="34" t="s">
        <v>82</v>
      </c>
      <c r="G17" s="34" t="s">
        <v>218</v>
      </c>
      <c r="H17" s="35">
        <v>500</v>
      </c>
      <c r="I17" s="32" t="s">
        <v>77</v>
      </c>
      <c r="J17" s="33" t="s">
        <v>11</v>
      </c>
    </row>
    <row r="18" spans="1:10" ht="30">
      <c r="A18" s="22">
        <v>32875</v>
      </c>
      <c r="B18" s="23">
        <f t="shared" si="2"/>
        <v>1</v>
      </c>
      <c r="C18" s="13">
        <f t="shared" si="3"/>
        <v>1990</v>
      </c>
      <c r="D18" s="7" t="s">
        <v>6</v>
      </c>
      <c r="E18" s="14" t="s">
        <v>58</v>
      </c>
      <c r="F18" s="5" t="s">
        <v>83</v>
      </c>
      <c r="G18" s="5" t="s">
        <v>219</v>
      </c>
      <c r="H18" s="26">
        <v>50</v>
      </c>
      <c r="I18" s="7" t="s">
        <v>204</v>
      </c>
      <c r="J18" s="14" t="s">
        <v>11</v>
      </c>
    </row>
    <row r="19" spans="1:10" ht="45">
      <c r="A19" s="22">
        <v>32876</v>
      </c>
      <c r="B19" s="23">
        <f t="shared" si="2"/>
        <v>1</v>
      </c>
      <c r="C19" s="13">
        <f t="shared" si="3"/>
        <v>1990</v>
      </c>
      <c r="D19" s="7" t="s">
        <v>183</v>
      </c>
      <c r="E19" s="14" t="s">
        <v>58</v>
      </c>
      <c r="F19" s="5" t="s">
        <v>184</v>
      </c>
      <c r="G19" s="5" t="s">
        <v>220</v>
      </c>
      <c r="H19" s="26">
        <v>0</v>
      </c>
      <c r="I19" s="7" t="s">
        <v>7</v>
      </c>
      <c r="J19" s="14" t="s">
        <v>11</v>
      </c>
    </row>
    <row r="20" spans="1:10">
      <c r="A20" s="22">
        <v>33086</v>
      </c>
      <c r="B20" s="23">
        <f t="shared" si="2"/>
        <v>8</v>
      </c>
      <c r="C20" s="13">
        <f t="shared" si="3"/>
        <v>1990</v>
      </c>
      <c r="D20" s="7" t="s">
        <v>56</v>
      </c>
      <c r="E20" s="14" t="s">
        <v>59</v>
      </c>
      <c r="F20" s="5" t="s">
        <v>85</v>
      </c>
      <c r="G20" s="5" t="s">
        <v>221</v>
      </c>
      <c r="H20" s="26">
        <v>485</v>
      </c>
      <c r="I20" s="7"/>
      <c r="J20" s="14" t="s">
        <v>11</v>
      </c>
    </row>
    <row r="21" spans="1:10" ht="75">
      <c r="A21" s="22">
        <v>33239</v>
      </c>
      <c r="B21" s="23">
        <f t="shared" si="2"/>
        <v>1</v>
      </c>
      <c r="C21" s="13">
        <f t="shared" si="3"/>
        <v>1991</v>
      </c>
      <c r="D21" s="7" t="s">
        <v>285</v>
      </c>
      <c r="E21" s="14" t="s">
        <v>58</v>
      </c>
      <c r="F21" s="5" t="s">
        <v>84</v>
      </c>
      <c r="G21" s="5" t="s">
        <v>286</v>
      </c>
      <c r="H21" s="26">
        <v>0</v>
      </c>
      <c r="I21" s="7" t="s">
        <v>186</v>
      </c>
      <c r="J21" s="14" t="s">
        <v>11</v>
      </c>
    </row>
    <row r="22" spans="1:10">
      <c r="A22" s="22">
        <v>33359</v>
      </c>
      <c r="B22" s="23">
        <f t="shared" si="2"/>
        <v>5</v>
      </c>
      <c r="C22" s="13">
        <f t="shared" si="3"/>
        <v>1991</v>
      </c>
      <c r="D22" s="7" t="s">
        <v>144</v>
      </c>
      <c r="E22" s="14" t="s">
        <v>58</v>
      </c>
      <c r="F22" s="5" t="s">
        <v>146</v>
      </c>
      <c r="G22" s="5" t="s">
        <v>222</v>
      </c>
      <c r="H22" s="26">
        <v>0</v>
      </c>
      <c r="I22" s="7" t="s">
        <v>145</v>
      </c>
      <c r="J22" s="14" t="s">
        <v>11</v>
      </c>
    </row>
    <row r="23" spans="1:10" ht="30">
      <c r="A23" s="22">
        <v>33497</v>
      </c>
      <c r="B23" s="23">
        <f t="shared" si="2"/>
        <v>9</v>
      </c>
      <c r="C23" s="13">
        <f t="shared" si="3"/>
        <v>1991</v>
      </c>
      <c r="D23" s="7" t="s">
        <v>177</v>
      </c>
      <c r="E23" s="14" t="s">
        <v>58</v>
      </c>
      <c r="F23" s="5" t="s">
        <v>287</v>
      </c>
      <c r="G23" s="5" t="s">
        <v>223</v>
      </c>
      <c r="H23" s="26">
        <v>850</v>
      </c>
      <c r="I23" s="7"/>
      <c r="J23" s="14" t="s">
        <v>11</v>
      </c>
    </row>
    <row r="24" spans="1:10" ht="45">
      <c r="A24" s="29">
        <v>33604</v>
      </c>
      <c r="B24" s="30">
        <f t="shared" si="2"/>
        <v>1</v>
      </c>
      <c r="C24" s="31">
        <f t="shared" si="3"/>
        <v>1992</v>
      </c>
      <c r="D24" s="32" t="s">
        <v>87</v>
      </c>
      <c r="E24" s="33" t="s">
        <v>58</v>
      </c>
      <c r="F24" s="34" t="s">
        <v>288</v>
      </c>
      <c r="G24" s="34" t="s">
        <v>224</v>
      </c>
      <c r="H24" s="35">
        <v>0</v>
      </c>
      <c r="I24" s="32" t="s">
        <v>173</v>
      </c>
      <c r="J24" s="33" t="s">
        <v>11</v>
      </c>
    </row>
    <row r="25" spans="1:10" ht="30">
      <c r="A25" s="22">
        <v>33970</v>
      </c>
      <c r="B25" s="23">
        <f t="shared" si="2"/>
        <v>1</v>
      </c>
      <c r="C25" s="13">
        <f t="shared" si="3"/>
        <v>1993</v>
      </c>
      <c r="D25" s="7" t="s">
        <v>175</v>
      </c>
      <c r="E25" s="14" t="s">
        <v>58</v>
      </c>
      <c r="F25" s="5" t="s">
        <v>180</v>
      </c>
      <c r="G25" s="5" t="s">
        <v>225</v>
      </c>
      <c r="H25" s="26">
        <v>80</v>
      </c>
      <c r="I25" s="7" t="s">
        <v>174</v>
      </c>
      <c r="J25" s="14" t="s">
        <v>11</v>
      </c>
    </row>
    <row r="26" spans="1:10" ht="30">
      <c r="A26" s="29">
        <v>34335</v>
      </c>
      <c r="B26" s="30">
        <f t="shared" si="2"/>
        <v>1</v>
      </c>
      <c r="C26" s="31">
        <f t="shared" si="3"/>
        <v>1994</v>
      </c>
      <c r="D26" s="32" t="s">
        <v>289</v>
      </c>
      <c r="E26" s="33" t="s">
        <v>58</v>
      </c>
      <c r="F26" s="34" t="s">
        <v>86</v>
      </c>
      <c r="G26" s="34" t="s">
        <v>193</v>
      </c>
      <c r="H26" s="35">
        <v>2000</v>
      </c>
      <c r="I26" s="32"/>
      <c r="J26" s="33" t="s">
        <v>11</v>
      </c>
    </row>
    <row r="27" spans="1:10" ht="30">
      <c r="A27" s="22">
        <v>34816</v>
      </c>
      <c r="B27" s="23">
        <f t="shared" si="2"/>
        <v>4</v>
      </c>
      <c r="C27" s="13">
        <f t="shared" si="3"/>
        <v>1995</v>
      </c>
      <c r="D27" s="7" t="s">
        <v>14</v>
      </c>
      <c r="E27" s="14" t="s">
        <v>58</v>
      </c>
      <c r="F27" s="5" t="s">
        <v>290</v>
      </c>
      <c r="G27" s="5" t="s">
        <v>226</v>
      </c>
      <c r="H27" s="26">
        <v>299</v>
      </c>
      <c r="I27" s="7"/>
      <c r="J27" s="14" t="s">
        <v>11</v>
      </c>
    </row>
    <row r="28" spans="1:10" ht="60">
      <c r="A28" s="22">
        <v>34931</v>
      </c>
      <c r="B28" s="23">
        <f t="shared" si="2"/>
        <v>8</v>
      </c>
      <c r="C28" s="13">
        <f t="shared" si="3"/>
        <v>1995</v>
      </c>
      <c r="D28" s="7" t="s">
        <v>176</v>
      </c>
      <c r="E28" s="14" t="s">
        <v>58</v>
      </c>
      <c r="F28" s="5" t="s">
        <v>181</v>
      </c>
      <c r="G28" s="5" t="s">
        <v>227</v>
      </c>
      <c r="H28" s="26">
        <v>0</v>
      </c>
      <c r="I28" s="7"/>
      <c r="J28" s="14" t="s">
        <v>11</v>
      </c>
    </row>
    <row r="29" spans="1:10" ht="60">
      <c r="A29" s="22">
        <v>35034</v>
      </c>
      <c r="B29" s="23">
        <f t="shared" si="2"/>
        <v>12</v>
      </c>
      <c r="C29" s="13">
        <f t="shared" si="3"/>
        <v>1995</v>
      </c>
      <c r="D29" s="7" t="s">
        <v>13</v>
      </c>
      <c r="E29" s="14" t="s">
        <v>59</v>
      </c>
      <c r="F29" s="5" t="s">
        <v>192</v>
      </c>
      <c r="G29" s="5" t="s">
        <v>228</v>
      </c>
      <c r="H29" s="26">
        <v>165</v>
      </c>
      <c r="I29" s="7"/>
      <c r="J29" s="14" t="s">
        <v>11</v>
      </c>
    </row>
    <row r="30" spans="1:10">
      <c r="A30" s="22">
        <v>35034</v>
      </c>
      <c r="B30" s="23">
        <f t="shared" si="2"/>
        <v>12</v>
      </c>
      <c r="C30" s="13">
        <f t="shared" si="3"/>
        <v>1995</v>
      </c>
      <c r="D30" s="7" t="s">
        <v>15</v>
      </c>
      <c r="E30" s="14" t="s">
        <v>59</v>
      </c>
      <c r="F30" s="5" t="s">
        <v>88</v>
      </c>
      <c r="G30" s="5" t="s">
        <v>291</v>
      </c>
      <c r="H30" s="26">
        <v>399</v>
      </c>
      <c r="I30" s="7" t="s">
        <v>191</v>
      </c>
      <c r="J30" s="14" t="s">
        <v>11</v>
      </c>
    </row>
    <row r="31" spans="1:10" ht="45">
      <c r="A31" s="22">
        <v>35107</v>
      </c>
      <c r="B31" s="23">
        <f t="shared" si="2"/>
        <v>2</v>
      </c>
      <c r="C31" s="13">
        <f t="shared" si="3"/>
        <v>1996</v>
      </c>
      <c r="D31" s="8" t="s">
        <v>33</v>
      </c>
      <c r="E31" s="15" t="s">
        <v>58</v>
      </c>
      <c r="F31" s="5" t="s">
        <v>89</v>
      </c>
      <c r="G31" s="5" t="s">
        <v>229</v>
      </c>
      <c r="H31" s="26">
        <v>50</v>
      </c>
      <c r="I31" s="7"/>
      <c r="J31" s="14" t="s">
        <v>11</v>
      </c>
    </row>
    <row r="32" spans="1:10" ht="30">
      <c r="A32" s="22">
        <v>35107</v>
      </c>
      <c r="B32" s="23">
        <f t="shared" si="2"/>
        <v>2</v>
      </c>
      <c r="C32" s="13">
        <f t="shared" si="3"/>
        <v>1996</v>
      </c>
      <c r="D32" s="8" t="s">
        <v>34</v>
      </c>
      <c r="E32" s="15" t="s">
        <v>59</v>
      </c>
      <c r="F32" s="5" t="s">
        <v>90</v>
      </c>
      <c r="G32" s="5" t="s">
        <v>230</v>
      </c>
      <c r="H32" s="26">
        <v>249</v>
      </c>
      <c r="I32" s="7" t="s">
        <v>110</v>
      </c>
      <c r="J32" s="14" t="s">
        <v>11</v>
      </c>
    </row>
    <row r="33" spans="1:10" ht="30">
      <c r="A33" s="22">
        <v>35125</v>
      </c>
      <c r="B33" s="23">
        <f t="shared" si="2"/>
        <v>3</v>
      </c>
      <c r="C33" s="13">
        <f t="shared" si="3"/>
        <v>1996</v>
      </c>
      <c r="D33" s="8" t="s">
        <v>139</v>
      </c>
      <c r="E33" s="15" t="s">
        <v>58</v>
      </c>
      <c r="F33" s="5" t="s">
        <v>156</v>
      </c>
      <c r="G33" s="5" t="s">
        <v>231</v>
      </c>
      <c r="H33" s="26">
        <v>50</v>
      </c>
      <c r="I33" s="7"/>
      <c r="J33" s="14" t="s">
        <v>11</v>
      </c>
    </row>
    <row r="34" spans="1:10" ht="30">
      <c r="A34" s="22">
        <v>35262</v>
      </c>
      <c r="B34" s="23">
        <f t="shared" si="2"/>
        <v>7</v>
      </c>
      <c r="C34" s="13">
        <f t="shared" si="3"/>
        <v>1996</v>
      </c>
      <c r="D34" s="8" t="s">
        <v>36</v>
      </c>
      <c r="E34" s="15" t="s">
        <v>59</v>
      </c>
      <c r="F34" s="5" t="s">
        <v>91</v>
      </c>
      <c r="G34" s="5" t="s">
        <v>232</v>
      </c>
      <c r="H34" s="26">
        <v>449</v>
      </c>
      <c r="I34" s="7"/>
      <c r="J34" s="14" t="s">
        <v>11</v>
      </c>
    </row>
    <row r="35" spans="1:10">
      <c r="A35" s="29">
        <v>35262</v>
      </c>
      <c r="B35" s="30">
        <f t="shared" si="2"/>
        <v>7</v>
      </c>
      <c r="C35" s="31">
        <f t="shared" si="3"/>
        <v>1996</v>
      </c>
      <c r="D35" s="32" t="s">
        <v>38</v>
      </c>
      <c r="E35" s="33" t="s">
        <v>58</v>
      </c>
      <c r="F35" s="34" t="s">
        <v>92</v>
      </c>
      <c r="G35" s="34" t="s">
        <v>233</v>
      </c>
      <c r="H35" s="35">
        <v>2199</v>
      </c>
      <c r="I35" s="32"/>
      <c r="J35" s="33" t="s">
        <v>11</v>
      </c>
    </row>
    <row r="36" spans="1:10">
      <c r="A36" s="22">
        <v>35262</v>
      </c>
      <c r="B36" s="23">
        <f t="shared" si="2"/>
        <v>7</v>
      </c>
      <c r="C36" s="13">
        <f t="shared" si="3"/>
        <v>1996</v>
      </c>
      <c r="D36" s="8" t="s">
        <v>37</v>
      </c>
      <c r="E36" s="15" t="s">
        <v>58</v>
      </c>
      <c r="F36" s="5" t="s">
        <v>90</v>
      </c>
      <c r="G36" s="5" t="s">
        <v>234</v>
      </c>
      <c r="H36" s="26">
        <v>1348</v>
      </c>
      <c r="I36" s="7" t="s">
        <v>197</v>
      </c>
      <c r="J36" s="14" t="s">
        <v>11</v>
      </c>
    </row>
    <row r="37" spans="1:10" ht="30">
      <c r="A37" s="22">
        <v>35268</v>
      </c>
      <c r="B37" s="23">
        <f t="shared" si="2"/>
        <v>7</v>
      </c>
      <c r="C37" s="13">
        <f t="shared" si="3"/>
        <v>1996</v>
      </c>
      <c r="D37" s="8" t="s">
        <v>24</v>
      </c>
      <c r="E37" s="15" t="s">
        <v>59</v>
      </c>
      <c r="F37" s="5" t="s">
        <v>93</v>
      </c>
      <c r="G37" s="5" t="s">
        <v>235</v>
      </c>
      <c r="H37" s="26">
        <v>133.34</v>
      </c>
      <c r="I37" s="7"/>
      <c r="J37" s="14" t="s">
        <v>11</v>
      </c>
    </row>
    <row r="38" spans="1:10" ht="30">
      <c r="A38" s="22">
        <v>35271</v>
      </c>
      <c r="B38" s="23">
        <f t="shared" si="2"/>
        <v>7</v>
      </c>
      <c r="C38" s="13">
        <f t="shared" si="3"/>
        <v>1996</v>
      </c>
      <c r="D38" s="8" t="s">
        <v>27</v>
      </c>
      <c r="E38" s="15" t="s">
        <v>59</v>
      </c>
      <c r="F38" s="5" t="s">
        <v>94</v>
      </c>
      <c r="G38" s="5" t="s">
        <v>236</v>
      </c>
      <c r="H38" s="26">
        <v>71.98</v>
      </c>
      <c r="I38" s="7" t="s">
        <v>109</v>
      </c>
      <c r="J38" s="14" t="s">
        <v>11</v>
      </c>
    </row>
    <row r="39" spans="1:10">
      <c r="A39" s="22">
        <v>35287</v>
      </c>
      <c r="B39" s="23">
        <f t="shared" si="2"/>
        <v>8</v>
      </c>
      <c r="C39" s="13">
        <f t="shared" si="3"/>
        <v>1996</v>
      </c>
      <c r="D39" s="8" t="s">
        <v>35</v>
      </c>
      <c r="E39" s="15" t="s">
        <v>58</v>
      </c>
      <c r="F39" s="5" t="s">
        <v>95</v>
      </c>
      <c r="G39" s="5" t="s">
        <v>237</v>
      </c>
      <c r="H39" s="26">
        <v>13</v>
      </c>
      <c r="I39" s="7"/>
      <c r="J39" s="14" t="s">
        <v>11</v>
      </c>
    </row>
    <row r="40" spans="1:10">
      <c r="A40" s="22">
        <v>35357</v>
      </c>
      <c r="B40" s="23">
        <f t="shared" si="2"/>
        <v>10</v>
      </c>
      <c r="C40" s="13">
        <f t="shared" si="3"/>
        <v>1996</v>
      </c>
      <c r="D40" s="8" t="s">
        <v>39</v>
      </c>
      <c r="E40" s="15" t="s">
        <v>58</v>
      </c>
      <c r="F40" s="5" t="s">
        <v>96</v>
      </c>
      <c r="G40" s="5" t="s">
        <v>238</v>
      </c>
      <c r="H40" s="26">
        <v>50</v>
      </c>
      <c r="I40" s="7"/>
      <c r="J40" s="14" t="s">
        <v>11</v>
      </c>
    </row>
    <row r="41" spans="1:10">
      <c r="A41" s="22">
        <v>35431</v>
      </c>
      <c r="B41" s="23">
        <f t="shared" si="2"/>
        <v>1</v>
      </c>
      <c r="C41" s="13">
        <f t="shared" si="3"/>
        <v>1997</v>
      </c>
      <c r="D41" s="8" t="s">
        <v>48</v>
      </c>
      <c r="E41" s="15" t="s">
        <v>58</v>
      </c>
      <c r="F41" s="5" t="s">
        <v>98</v>
      </c>
      <c r="G41" s="5" t="s">
        <v>239</v>
      </c>
      <c r="H41" s="26">
        <v>175</v>
      </c>
      <c r="I41" s="7" t="s">
        <v>168</v>
      </c>
      <c r="J41" s="14" t="s">
        <v>11</v>
      </c>
    </row>
    <row r="42" spans="1:10">
      <c r="A42" s="22">
        <v>35441</v>
      </c>
      <c r="B42" s="23">
        <f t="shared" si="2"/>
        <v>1</v>
      </c>
      <c r="C42" s="13">
        <f t="shared" si="3"/>
        <v>1997</v>
      </c>
      <c r="D42" s="7" t="s">
        <v>100</v>
      </c>
      <c r="E42" s="14" t="s">
        <v>58</v>
      </c>
      <c r="F42" s="5" t="s">
        <v>99</v>
      </c>
      <c r="G42" s="5" t="s">
        <v>240</v>
      </c>
      <c r="H42" s="26">
        <v>65</v>
      </c>
      <c r="I42" s="7"/>
      <c r="J42" s="14" t="s">
        <v>11</v>
      </c>
    </row>
    <row r="43" spans="1:10" ht="30">
      <c r="A43" s="22">
        <v>35476</v>
      </c>
      <c r="B43" s="23">
        <f t="shared" si="2"/>
        <v>2</v>
      </c>
      <c r="C43" s="13">
        <f t="shared" si="3"/>
        <v>1997</v>
      </c>
      <c r="D43" s="8" t="s">
        <v>25</v>
      </c>
      <c r="E43" s="15" t="s">
        <v>58</v>
      </c>
      <c r="F43" s="5" t="s">
        <v>101</v>
      </c>
      <c r="G43" s="5" t="s">
        <v>292</v>
      </c>
      <c r="H43" s="26">
        <v>799.99</v>
      </c>
      <c r="I43" s="7"/>
      <c r="J43" s="14" t="s">
        <v>11</v>
      </c>
    </row>
    <row r="44" spans="1:10" ht="30">
      <c r="A44" s="22">
        <v>35506</v>
      </c>
      <c r="B44" s="23">
        <f t="shared" si="2"/>
        <v>3</v>
      </c>
      <c r="C44" s="13">
        <f t="shared" si="3"/>
        <v>1997</v>
      </c>
      <c r="D44" s="8" t="s">
        <v>32</v>
      </c>
      <c r="E44" s="15" t="s">
        <v>59</v>
      </c>
      <c r="F44" s="5" t="s">
        <v>102</v>
      </c>
      <c r="G44" s="5" t="s">
        <v>241</v>
      </c>
      <c r="H44" s="26">
        <v>50</v>
      </c>
      <c r="I44" s="7"/>
      <c r="J44" s="14" t="s">
        <v>11</v>
      </c>
    </row>
    <row r="45" spans="1:10" ht="30">
      <c r="A45" s="22">
        <v>35541</v>
      </c>
      <c r="B45" s="23">
        <f t="shared" si="2"/>
        <v>4</v>
      </c>
      <c r="C45" s="13">
        <f t="shared" si="3"/>
        <v>1997</v>
      </c>
      <c r="D45" s="8" t="s">
        <v>189</v>
      </c>
      <c r="E45" s="15" t="s">
        <v>59</v>
      </c>
      <c r="F45" s="5" t="s">
        <v>103</v>
      </c>
      <c r="G45" s="5" t="s">
        <v>242</v>
      </c>
      <c r="H45" s="26">
        <v>153</v>
      </c>
      <c r="I45" s="7" t="s">
        <v>140</v>
      </c>
      <c r="J45" s="14" t="s">
        <v>11</v>
      </c>
    </row>
    <row r="46" spans="1:10">
      <c r="A46" s="22">
        <v>35541</v>
      </c>
      <c r="B46" s="23">
        <f t="shared" si="2"/>
        <v>4</v>
      </c>
      <c r="C46" s="13">
        <f t="shared" si="3"/>
        <v>1997</v>
      </c>
      <c r="D46" s="8" t="s">
        <v>190</v>
      </c>
      <c r="E46" s="15" t="s">
        <v>59</v>
      </c>
      <c r="F46" s="5" t="s">
        <v>104</v>
      </c>
      <c r="G46" s="5" t="s">
        <v>221</v>
      </c>
      <c r="H46" s="26">
        <v>69.989999999999995</v>
      </c>
      <c r="I46" s="7"/>
      <c r="J46" s="14" t="s">
        <v>11</v>
      </c>
    </row>
    <row r="47" spans="1:10" ht="30">
      <c r="A47" s="22">
        <v>35611</v>
      </c>
      <c r="B47" s="23">
        <f t="shared" si="2"/>
        <v>6</v>
      </c>
      <c r="C47" s="13">
        <f t="shared" si="3"/>
        <v>1997</v>
      </c>
      <c r="D47" s="8" t="s">
        <v>293</v>
      </c>
      <c r="E47" s="15" t="s">
        <v>59</v>
      </c>
      <c r="F47" s="5" t="s">
        <v>105</v>
      </c>
      <c r="G47" s="5" t="s">
        <v>243</v>
      </c>
      <c r="H47" s="26">
        <v>369.99</v>
      </c>
      <c r="I47" s="7"/>
      <c r="J47" s="14" t="s">
        <v>11</v>
      </c>
    </row>
    <row r="48" spans="1:10" ht="30">
      <c r="A48" s="22">
        <v>35612</v>
      </c>
      <c r="B48" s="23">
        <f t="shared" ref="B48:B79" si="4">MONTH(A48)</f>
        <v>7</v>
      </c>
      <c r="C48" s="13">
        <f t="shared" ref="C48:C79" si="5">YEAR(A48)</f>
        <v>1997</v>
      </c>
      <c r="D48" s="8" t="s">
        <v>47</v>
      </c>
      <c r="E48" s="15" t="s">
        <v>58</v>
      </c>
      <c r="F48" s="5" t="s">
        <v>97</v>
      </c>
      <c r="G48" s="5" t="s">
        <v>244</v>
      </c>
      <c r="H48" s="26">
        <v>150</v>
      </c>
      <c r="I48" s="7"/>
      <c r="J48" s="14" t="s">
        <v>11</v>
      </c>
    </row>
    <row r="49" spans="1:10" ht="30">
      <c r="A49" s="22">
        <v>35660</v>
      </c>
      <c r="B49" s="23">
        <f t="shared" si="4"/>
        <v>8</v>
      </c>
      <c r="C49" s="13">
        <f t="shared" si="5"/>
        <v>1997</v>
      </c>
      <c r="D49" s="8" t="s">
        <v>26</v>
      </c>
      <c r="E49" s="15" t="s">
        <v>58</v>
      </c>
      <c r="F49" s="5" t="s">
        <v>106</v>
      </c>
      <c r="G49" s="5" t="s">
        <v>245</v>
      </c>
      <c r="H49" s="26">
        <v>57</v>
      </c>
      <c r="I49" s="7"/>
      <c r="J49" s="14" t="s">
        <v>11</v>
      </c>
    </row>
    <row r="50" spans="1:10">
      <c r="A50" s="22">
        <v>35777</v>
      </c>
      <c r="B50" s="23">
        <f t="shared" si="4"/>
        <v>12</v>
      </c>
      <c r="C50" s="13">
        <f t="shared" si="5"/>
        <v>1997</v>
      </c>
      <c r="D50" s="8" t="s">
        <v>29</v>
      </c>
      <c r="E50" s="15" t="s">
        <v>59</v>
      </c>
      <c r="F50" s="5" t="s">
        <v>107</v>
      </c>
      <c r="G50" s="5" t="s">
        <v>246</v>
      </c>
      <c r="H50" s="26">
        <v>735.42</v>
      </c>
      <c r="I50" s="7" t="s">
        <v>108</v>
      </c>
      <c r="J50" s="14" t="s">
        <v>11</v>
      </c>
    </row>
    <row r="51" spans="1:10" ht="75">
      <c r="A51" s="29">
        <v>35966</v>
      </c>
      <c r="B51" s="30">
        <f t="shared" si="4"/>
        <v>6</v>
      </c>
      <c r="C51" s="31">
        <f t="shared" si="5"/>
        <v>1998</v>
      </c>
      <c r="D51" s="32" t="s">
        <v>31</v>
      </c>
      <c r="E51" s="33" t="s">
        <v>58</v>
      </c>
      <c r="F51" s="34" t="s">
        <v>115</v>
      </c>
      <c r="G51" s="34" t="s">
        <v>247</v>
      </c>
      <c r="H51" s="35">
        <v>699</v>
      </c>
      <c r="I51" s="32" t="s">
        <v>169</v>
      </c>
      <c r="J51" s="33" t="s">
        <v>11</v>
      </c>
    </row>
    <row r="52" spans="1:10" ht="45">
      <c r="A52" s="22">
        <v>36134</v>
      </c>
      <c r="B52" s="23">
        <f t="shared" si="4"/>
        <v>12</v>
      </c>
      <c r="C52" s="13">
        <f t="shared" si="5"/>
        <v>1998</v>
      </c>
      <c r="D52" s="8" t="s">
        <v>28</v>
      </c>
      <c r="E52" s="15" t="s">
        <v>59</v>
      </c>
      <c r="F52" s="5" t="s">
        <v>116</v>
      </c>
      <c r="G52" s="5" t="s">
        <v>248</v>
      </c>
      <c r="H52" s="26">
        <v>569.98</v>
      </c>
      <c r="I52" s="7"/>
      <c r="J52" s="14" t="s">
        <v>11</v>
      </c>
    </row>
    <row r="53" spans="1:10" ht="30">
      <c r="A53" s="22">
        <v>36161</v>
      </c>
      <c r="B53" s="23">
        <f t="shared" si="4"/>
        <v>1</v>
      </c>
      <c r="C53" s="13">
        <f t="shared" si="5"/>
        <v>1999</v>
      </c>
      <c r="D53" s="8" t="s">
        <v>128</v>
      </c>
      <c r="E53" s="15" t="s">
        <v>58</v>
      </c>
      <c r="F53" s="5" t="s">
        <v>129</v>
      </c>
      <c r="G53" s="5" t="s">
        <v>249</v>
      </c>
      <c r="H53" s="26"/>
      <c r="I53" s="7" t="s">
        <v>141</v>
      </c>
      <c r="J53" s="14" t="s">
        <v>11</v>
      </c>
    </row>
    <row r="54" spans="1:10" ht="30">
      <c r="A54" s="22">
        <v>36309</v>
      </c>
      <c r="B54" s="23">
        <f t="shared" si="4"/>
        <v>5</v>
      </c>
      <c r="C54" s="13">
        <f t="shared" si="5"/>
        <v>1999</v>
      </c>
      <c r="D54" s="8" t="s">
        <v>294</v>
      </c>
      <c r="E54" s="15" t="s">
        <v>59</v>
      </c>
      <c r="F54" s="5" t="s">
        <v>295</v>
      </c>
      <c r="G54" s="5" t="s">
        <v>250</v>
      </c>
      <c r="H54" s="26">
        <v>16.350000000000001</v>
      </c>
      <c r="I54" s="7" t="s">
        <v>198</v>
      </c>
      <c r="J54" s="14" t="s">
        <v>11</v>
      </c>
    </row>
    <row r="55" spans="1:10" ht="30">
      <c r="A55" s="22">
        <v>36498</v>
      </c>
      <c r="B55" s="23">
        <f t="shared" si="4"/>
        <v>12</v>
      </c>
      <c r="C55" s="13">
        <f t="shared" si="5"/>
        <v>1999</v>
      </c>
      <c r="D55" s="8" t="s">
        <v>23</v>
      </c>
      <c r="E55" s="15" t="s">
        <v>58</v>
      </c>
      <c r="F55" s="5" t="s">
        <v>117</v>
      </c>
      <c r="G55" s="5" t="s">
        <v>251</v>
      </c>
      <c r="H55" s="26">
        <v>565.08000000000004</v>
      </c>
      <c r="I55" s="7"/>
      <c r="J55" s="14" t="s">
        <v>11</v>
      </c>
    </row>
    <row r="56" spans="1:10">
      <c r="A56" s="22">
        <v>37380</v>
      </c>
      <c r="B56" s="23">
        <f t="shared" si="4"/>
        <v>5</v>
      </c>
      <c r="C56" s="13">
        <f t="shared" si="5"/>
        <v>2002</v>
      </c>
      <c r="D56" s="8" t="s">
        <v>30</v>
      </c>
      <c r="E56" s="15" t="s">
        <v>58</v>
      </c>
      <c r="F56" s="5" t="s">
        <v>118</v>
      </c>
      <c r="G56" s="5" t="s">
        <v>251</v>
      </c>
      <c r="H56" s="26">
        <v>649</v>
      </c>
      <c r="I56" s="7"/>
      <c r="J56" s="14" t="s">
        <v>11</v>
      </c>
    </row>
    <row r="57" spans="1:10" ht="30">
      <c r="A57" s="22">
        <v>37797</v>
      </c>
      <c r="B57" s="23">
        <f t="shared" si="4"/>
        <v>6</v>
      </c>
      <c r="C57" s="13">
        <f t="shared" si="5"/>
        <v>2003</v>
      </c>
      <c r="D57" s="8" t="s">
        <v>296</v>
      </c>
      <c r="E57" s="15" t="s">
        <v>59</v>
      </c>
      <c r="F57" s="5" t="s">
        <v>119</v>
      </c>
      <c r="G57" s="5" t="s">
        <v>252</v>
      </c>
      <c r="H57" s="26">
        <v>170</v>
      </c>
      <c r="I57" s="7"/>
      <c r="J57" s="14" t="s">
        <v>11</v>
      </c>
    </row>
    <row r="58" spans="1:10" ht="60">
      <c r="A58" s="22">
        <v>37932</v>
      </c>
      <c r="B58" s="23">
        <f t="shared" si="4"/>
        <v>11</v>
      </c>
      <c r="C58" s="13">
        <f t="shared" si="5"/>
        <v>2003</v>
      </c>
      <c r="D58" s="7" t="s">
        <v>16</v>
      </c>
      <c r="E58" s="14" t="s">
        <v>59</v>
      </c>
      <c r="F58" s="5" t="s">
        <v>297</v>
      </c>
      <c r="G58" s="5" t="s">
        <v>253</v>
      </c>
      <c r="H58" s="26">
        <v>74.61</v>
      </c>
      <c r="I58" s="7"/>
      <c r="J58" s="14" t="s">
        <v>11</v>
      </c>
    </row>
    <row r="59" spans="1:10" ht="30">
      <c r="A59" s="22">
        <v>38219</v>
      </c>
      <c r="B59" s="23">
        <f t="shared" si="4"/>
        <v>8</v>
      </c>
      <c r="C59" s="13">
        <f t="shared" si="5"/>
        <v>2004</v>
      </c>
      <c r="D59" s="8" t="s">
        <v>136</v>
      </c>
      <c r="E59" s="15" t="s">
        <v>58</v>
      </c>
      <c r="F59" s="5" t="s">
        <v>298</v>
      </c>
      <c r="G59" s="5" t="s">
        <v>254</v>
      </c>
      <c r="H59" s="26">
        <v>100</v>
      </c>
      <c r="I59" s="7" t="s">
        <v>143</v>
      </c>
      <c r="J59" s="14" t="s">
        <v>50</v>
      </c>
    </row>
    <row r="60" spans="1:10">
      <c r="A60" s="22">
        <v>38261</v>
      </c>
      <c r="B60" s="23">
        <f t="shared" si="4"/>
        <v>10</v>
      </c>
      <c r="C60" s="13">
        <f t="shared" si="5"/>
        <v>2004</v>
      </c>
      <c r="D60" s="8" t="s">
        <v>20</v>
      </c>
      <c r="E60" s="15" t="s">
        <v>59</v>
      </c>
      <c r="F60" s="5" t="s">
        <v>299</v>
      </c>
      <c r="G60" s="5" t="s">
        <v>255</v>
      </c>
      <c r="H60" s="26">
        <v>57.01</v>
      </c>
      <c r="I60" s="7"/>
      <c r="J60" s="14" t="s">
        <v>50</v>
      </c>
    </row>
    <row r="61" spans="1:10">
      <c r="A61" s="22">
        <v>38262</v>
      </c>
      <c r="B61" s="23">
        <f t="shared" si="4"/>
        <v>10</v>
      </c>
      <c r="C61" s="13">
        <f t="shared" si="5"/>
        <v>2004</v>
      </c>
      <c r="D61" s="8" t="s">
        <v>300</v>
      </c>
      <c r="E61" s="15" t="s">
        <v>59</v>
      </c>
      <c r="F61" s="5" t="s">
        <v>120</v>
      </c>
      <c r="G61" s="5" t="s">
        <v>256</v>
      </c>
      <c r="H61" s="26">
        <v>270</v>
      </c>
      <c r="I61" s="7"/>
      <c r="J61" s="14" t="s">
        <v>50</v>
      </c>
    </row>
    <row r="62" spans="1:10" ht="30">
      <c r="A62" s="22">
        <v>38265</v>
      </c>
      <c r="B62" s="23">
        <f t="shared" si="4"/>
        <v>10</v>
      </c>
      <c r="C62" s="13">
        <f t="shared" si="5"/>
        <v>2004</v>
      </c>
      <c r="D62" s="8" t="s">
        <v>18</v>
      </c>
      <c r="E62" s="15" t="s">
        <v>59</v>
      </c>
      <c r="F62" s="5" t="s">
        <v>301</v>
      </c>
      <c r="G62" s="5" t="s">
        <v>251</v>
      </c>
      <c r="H62" s="26">
        <v>943</v>
      </c>
      <c r="I62" s="7"/>
      <c r="J62" s="14" t="s">
        <v>50</v>
      </c>
    </row>
    <row r="63" spans="1:10">
      <c r="A63" s="22">
        <v>38266</v>
      </c>
      <c r="B63" s="23">
        <f t="shared" si="4"/>
        <v>10</v>
      </c>
      <c r="C63" s="13">
        <f t="shared" si="5"/>
        <v>2004</v>
      </c>
      <c r="D63" s="8" t="s">
        <v>19</v>
      </c>
      <c r="E63" s="15" t="s">
        <v>59</v>
      </c>
      <c r="F63" s="5"/>
      <c r="G63" s="5" t="s">
        <v>251</v>
      </c>
      <c r="H63" s="26">
        <v>350</v>
      </c>
      <c r="I63" s="7"/>
      <c r="J63" s="14" t="s">
        <v>50</v>
      </c>
    </row>
    <row r="64" spans="1:10">
      <c r="A64" s="22">
        <v>38273</v>
      </c>
      <c r="B64" s="23">
        <f t="shared" si="4"/>
        <v>10</v>
      </c>
      <c r="C64" s="13">
        <f t="shared" si="5"/>
        <v>2004</v>
      </c>
      <c r="D64" s="8" t="s">
        <v>21</v>
      </c>
      <c r="E64" s="15" t="s">
        <v>59</v>
      </c>
      <c r="F64" s="5" t="s">
        <v>121</v>
      </c>
      <c r="G64" s="5" t="s">
        <v>257</v>
      </c>
      <c r="H64" s="26">
        <v>299</v>
      </c>
      <c r="I64" s="7" t="s">
        <v>167</v>
      </c>
      <c r="J64" s="14" t="s">
        <v>50</v>
      </c>
    </row>
    <row r="65" spans="1:10" ht="30">
      <c r="A65" s="29">
        <v>38276</v>
      </c>
      <c r="B65" s="30">
        <f t="shared" si="4"/>
        <v>10</v>
      </c>
      <c r="C65" s="31">
        <f t="shared" si="5"/>
        <v>2004</v>
      </c>
      <c r="D65" s="32" t="s">
        <v>52</v>
      </c>
      <c r="E65" s="33" t="s">
        <v>58</v>
      </c>
      <c r="F65" s="34" t="s">
        <v>122</v>
      </c>
      <c r="G65" s="34" t="s">
        <v>258</v>
      </c>
      <c r="H65" s="35">
        <f>249+2599</f>
        <v>2848</v>
      </c>
      <c r="I65" s="32"/>
      <c r="J65" s="33" t="s">
        <v>50</v>
      </c>
    </row>
    <row r="66" spans="1:10" ht="45">
      <c r="A66" s="22">
        <v>38276</v>
      </c>
      <c r="B66" s="23">
        <f t="shared" si="4"/>
        <v>10</v>
      </c>
      <c r="C66" s="13">
        <f t="shared" si="5"/>
        <v>2004</v>
      </c>
      <c r="D66" s="8" t="s">
        <v>151</v>
      </c>
      <c r="E66" s="15" t="s">
        <v>59</v>
      </c>
      <c r="F66" s="5" t="s">
        <v>123</v>
      </c>
      <c r="G66" s="5" t="s">
        <v>259</v>
      </c>
      <c r="H66" s="26">
        <v>999</v>
      </c>
      <c r="I66" s="7"/>
      <c r="J66" s="14" t="s">
        <v>50</v>
      </c>
    </row>
    <row r="67" spans="1:10" ht="45">
      <c r="A67" s="22">
        <v>38276</v>
      </c>
      <c r="B67" s="23">
        <f t="shared" si="4"/>
        <v>10</v>
      </c>
      <c r="C67" s="13">
        <f t="shared" si="5"/>
        <v>2004</v>
      </c>
      <c r="D67" s="8" t="s">
        <v>53</v>
      </c>
      <c r="E67" s="15" t="s">
        <v>58</v>
      </c>
      <c r="F67" s="5" t="s">
        <v>124</v>
      </c>
      <c r="G67" s="5" t="s">
        <v>260</v>
      </c>
      <c r="H67" s="26">
        <v>149</v>
      </c>
      <c r="I67" s="7"/>
      <c r="J67" s="14" t="s">
        <v>50</v>
      </c>
    </row>
    <row r="68" spans="1:10" ht="30">
      <c r="A68" s="22">
        <v>38276</v>
      </c>
      <c r="B68" s="23">
        <f t="shared" si="4"/>
        <v>10</v>
      </c>
      <c r="C68" s="13">
        <f t="shared" si="5"/>
        <v>2004</v>
      </c>
      <c r="D68" s="8" t="s">
        <v>54</v>
      </c>
      <c r="E68" s="15" t="s">
        <v>59</v>
      </c>
      <c r="F68" s="5" t="s">
        <v>126</v>
      </c>
      <c r="G68" s="5" t="s">
        <v>261</v>
      </c>
      <c r="H68" s="26">
        <v>189</v>
      </c>
      <c r="I68" s="7"/>
      <c r="J68" s="14" t="s">
        <v>50</v>
      </c>
    </row>
    <row r="69" spans="1:10">
      <c r="A69" s="22">
        <v>38276</v>
      </c>
      <c r="B69" s="23">
        <f t="shared" si="4"/>
        <v>10</v>
      </c>
      <c r="C69" s="13">
        <f t="shared" si="5"/>
        <v>2004</v>
      </c>
      <c r="D69" s="8" t="s">
        <v>55</v>
      </c>
      <c r="E69" s="15" t="s">
        <v>59</v>
      </c>
      <c r="F69" s="5" t="s">
        <v>113</v>
      </c>
      <c r="G69" s="5" t="s">
        <v>262</v>
      </c>
      <c r="H69" s="26">
        <v>149</v>
      </c>
      <c r="I69" s="7" t="s">
        <v>142</v>
      </c>
      <c r="J69" s="14" t="s">
        <v>50</v>
      </c>
    </row>
    <row r="70" spans="1:10">
      <c r="A70" s="22">
        <v>38276</v>
      </c>
      <c r="B70" s="23">
        <f t="shared" si="4"/>
        <v>10</v>
      </c>
      <c r="C70" s="13">
        <f t="shared" si="5"/>
        <v>2004</v>
      </c>
      <c r="D70" s="8" t="s">
        <v>302</v>
      </c>
      <c r="E70" s="15" t="s">
        <v>59</v>
      </c>
      <c r="F70" s="5" t="s">
        <v>114</v>
      </c>
      <c r="G70" s="5" t="s">
        <v>262</v>
      </c>
      <c r="H70" s="26">
        <v>170</v>
      </c>
      <c r="I70" s="7"/>
      <c r="J70" s="14" t="s">
        <v>50</v>
      </c>
    </row>
    <row r="71" spans="1:10" ht="30">
      <c r="A71" s="22">
        <v>38666</v>
      </c>
      <c r="B71" s="23">
        <f t="shared" si="4"/>
        <v>11</v>
      </c>
      <c r="C71" s="13">
        <f t="shared" si="5"/>
        <v>2005</v>
      </c>
      <c r="D71" s="7" t="s">
        <v>152</v>
      </c>
      <c r="E71" s="14" t="s">
        <v>59</v>
      </c>
      <c r="F71" s="5" t="s">
        <v>153</v>
      </c>
      <c r="G71" s="5" t="s">
        <v>263</v>
      </c>
      <c r="H71" s="26">
        <v>320</v>
      </c>
      <c r="I71" s="7" t="s">
        <v>154</v>
      </c>
      <c r="J71" s="14" t="s">
        <v>50</v>
      </c>
    </row>
    <row r="72" spans="1:10" ht="30">
      <c r="A72" s="22">
        <v>38672</v>
      </c>
      <c r="B72" s="23">
        <f t="shared" si="4"/>
        <v>11</v>
      </c>
      <c r="C72" s="13">
        <f t="shared" si="5"/>
        <v>2005</v>
      </c>
      <c r="D72" s="8" t="s">
        <v>111</v>
      </c>
      <c r="E72" s="15" t="s">
        <v>59</v>
      </c>
      <c r="F72" s="5" t="s">
        <v>112</v>
      </c>
      <c r="G72" s="5" t="s">
        <v>264</v>
      </c>
      <c r="H72" s="26">
        <v>65</v>
      </c>
      <c r="I72" s="7"/>
      <c r="J72" s="14" t="s">
        <v>50</v>
      </c>
    </row>
    <row r="73" spans="1:10" ht="30">
      <c r="A73" s="22">
        <v>39083</v>
      </c>
      <c r="B73" s="23">
        <f t="shared" si="4"/>
        <v>1</v>
      </c>
      <c r="C73" s="13">
        <f t="shared" si="5"/>
        <v>2007</v>
      </c>
      <c r="D73" s="8" t="s">
        <v>137</v>
      </c>
      <c r="E73" s="15" t="s">
        <v>59</v>
      </c>
      <c r="F73" s="5" t="s">
        <v>138</v>
      </c>
      <c r="G73" s="5" t="s">
        <v>265</v>
      </c>
      <c r="H73" s="26">
        <v>100</v>
      </c>
      <c r="I73" s="7"/>
      <c r="J73" s="14" t="s">
        <v>50</v>
      </c>
    </row>
    <row r="74" spans="1:10">
      <c r="A74" s="22">
        <v>39125</v>
      </c>
      <c r="B74" s="23">
        <f t="shared" si="4"/>
        <v>2</v>
      </c>
      <c r="C74" s="13">
        <f t="shared" si="5"/>
        <v>2007</v>
      </c>
      <c r="D74" s="8" t="s">
        <v>45</v>
      </c>
      <c r="E74" s="15" t="s">
        <v>59</v>
      </c>
      <c r="F74" s="5" t="s">
        <v>125</v>
      </c>
      <c r="G74" s="5" t="s">
        <v>266</v>
      </c>
      <c r="H74" s="26">
        <v>59</v>
      </c>
      <c r="I74" s="7"/>
      <c r="J74" s="14" t="s">
        <v>50</v>
      </c>
    </row>
    <row r="75" spans="1:10" ht="60">
      <c r="A75" s="22">
        <v>39168</v>
      </c>
      <c r="B75" s="23">
        <f t="shared" si="4"/>
        <v>3</v>
      </c>
      <c r="C75" s="13">
        <f t="shared" si="5"/>
        <v>2007</v>
      </c>
      <c r="D75" s="7" t="s">
        <v>17</v>
      </c>
      <c r="E75" s="14" t="s">
        <v>59</v>
      </c>
      <c r="F75" s="5" t="s">
        <v>131</v>
      </c>
      <c r="G75" s="5" t="s">
        <v>267</v>
      </c>
      <c r="H75" s="26">
        <v>28.78</v>
      </c>
      <c r="I75" s="7" t="s">
        <v>170</v>
      </c>
      <c r="J75" s="14" t="s">
        <v>50</v>
      </c>
    </row>
    <row r="76" spans="1:10" ht="30">
      <c r="A76" s="22">
        <v>39283</v>
      </c>
      <c r="B76" s="23">
        <f t="shared" si="4"/>
        <v>7</v>
      </c>
      <c r="C76" s="13">
        <f t="shared" si="5"/>
        <v>2007</v>
      </c>
      <c r="D76" s="7" t="s">
        <v>127</v>
      </c>
      <c r="E76" s="14" t="s">
        <v>58</v>
      </c>
      <c r="F76" s="5" t="s">
        <v>303</v>
      </c>
      <c r="G76" s="5" t="s">
        <v>304</v>
      </c>
      <c r="H76" s="26">
        <v>250</v>
      </c>
      <c r="I76" s="7" t="s">
        <v>130</v>
      </c>
      <c r="J76" s="14" t="s">
        <v>50</v>
      </c>
    </row>
    <row r="77" spans="1:10" ht="30">
      <c r="A77" s="22">
        <v>39417</v>
      </c>
      <c r="B77" s="23">
        <f t="shared" si="4"/>
        <v>12</v>
      </c>
      <c r="C77" s="13">
        <f t="shared" si="5"/>
        <v>2007</v>
      </c>
      <c r="D77" s="8" t="s">
        <v>40</v>
      </c>
      <c r="E77" s="15" t="s">
        <v>59</v>
      </c>
      <c r="F77" s="5" t="s">
        <v>166</v>
      </c>
      <c r="G77" s="5" t="s">
        <v>251</v>
      </c>
      <c r="H77" s="26">
        <v>349</v>
      </c>
      <c r="I77" s="7"/>
      <c r="J77" s="14" t="s">
        <v>50</v>
      </c>
    </row>
    <row r="78" spans="1:10">
      <c r="A78" s="22">
        <v>39443</v>
      </c>
      <c r="B78" s="23">
        <f t="shared" si="4"/>
        <v>12</v>
      </c>
      <c r="C78" s="13">
        <f t="shared" si="5"/>
        <v>2007</v>
      </c>
      <c r="D78" s="8" t="s">
        <v>22</v>
      </c>
      <c r="E78" s="15" t="s">
        <v>59</v>
      </c>
      <c r="F78" s="5" t="s">
        <v>164</v>
      </c>
      <c r="G78" s="5" t="s">
        <v>268</v>
      </c>
      <c r="H78" s="26">
        <v>199</v>
      </c>
      <c r="I78" s="7"/>
      <c r="J78" s="14" t="s">
        <v>50</v>
      </c>
    </row>
    <row r="79" spans="1:10" ht="45">
      <c r="A79" s="22">
        <v>39598</v>
      </c>
      <c r="B79" s="23">
        <f t="shared" si="4"/>
        <v>5</v>
      </c>
      <c r="C79" s="13">
        <f t="shared" si="5"/>
        <v>2008</v>
      </c>
      <c r="D79" s="8" t="s">
        <v>43</v>
      </c>
      <c r="E79" s="15" t="s">
        <v>59</v>
      </c>
      <c r="F79" s="5" t="s">
        <v>165</v>
      </c>
      <c r="G79" s="5" t="s">
        <v>269</v>
      </c>
      <c r="H79" s="26">
        <v>54.26</v>
      </c>
      <c r="I79" s="7"/>
      <c r="J79" s="14" t="s">
        <v>50</v>
      </c>
    </row>
    <row r="80" spans="1:10" ht="30">
      <c r="A80" s="22">
        <v>39627</v>
      </c>
      <c r="B80" s="23">
        <f t="shared" ref="B80:B91" si="6">MONTH(A80)</f>
        <v>6</v>
      </c>
      <c r="C80" s="13">
        <f t="shared" ref="C80:C95" si="7">YEAR(A80)</f>
        <v>2008</v>
      </c>
      <c r="D80" s="8" t="s">
        <v>199</v>
      </c>
      <c r="E80" s="15" t="s">
        <v>59</v>
      </c>
      <c r="F80" s="5" t="s">
        <v>157</v>
      </c>
      <c r="G80" s="5" t="s">
        <v>157</v>
      </c>
      <c r="H80" s="26">
        <v>30</v>
      </c>
      <c r="I80" s="7" t="s">
        <v>159</v>
      </c>
      <c r="J80" s="14" t="s">
        <v>50</v>
      </c>
    </row>
    <row r="81" spans="1:10" ht="60">
      <c r="A81" s="22">
        <v>39857</v>
      </c>
      <c r="B81" s="23">
        <f t="shared" si="6"/>
        <v>2</v>
      </c>
      <c r="C81" s="13">
        <f t="shared" si="7"/>
        <v>2009</v>
      </c>
      <c r="D81" s="8" t="s">
        <v>46</v>
      </c>
      <c r="E81" s="15" t="s">
        <v>59</v>
      </c>
      <c r="F81" s="5" t="s">
        <v>163</v>
      </c>
      <c r="G81" s="5" t="s">
        <v>305</v>
      </c>
      <c r="H81" s="26">
        <v>35</v>
      </c>
      <c r="I81" s="7"/>
      <c r="J81" s="14" t="s">
        <v>50</v>
      </c>
    </row>
    <row r="82" spans="1:10" ht="45">
      <c r="A82" s="22">
        <v>39872</v>
      </c>
      <c r="B82" s="23">
        <f t="shared" si="6"/>
        <v>2</v>
      </c>
      <c r="C82" s="13">
        <f t="shared" si="7"/>
        <v>2009</v>
      </c>
      <c r="D82" s="8" t="s">
        <v>150</v>
      </c>
      <c r="E82" s="15" t="s">
        <v>59</v>
      </c>
      <c r="F82" s="5" t="s">
        <v>306</v>
      </c>
      <c r="G82" s="5" t="s">
        <v>270</v>
      </c>
      <c r="H82" s="26">
        <v>46</v>
      </c>
      <c r="I82" s="7"/>
      <c r="J82" s="14" t="s">
        <v>50</v>
      </c>
    </row>
    <row r="83" spans="1:10" ht="45">
      <c r="A83" s="29">
        <v>40019</v>
      </c>
      <c r="B83" s="30">
        <f t="shared" si="6"/>
        <v>7</v>
      </c>
      <c r="C83" s="31">
        <f t="shared" si="7"/>
        <v>2009</v>
      </c>
      <c r="D83" s="32" t="s">
        <v>41</v>
      </c>
      <c r="E83" s="33" t="s">
        <v>59</v>
      </c>
      <c r="F83" s="34" t="s">
        <v>200</v>
      </c>
      <c r="G83" s="34" t="s">
        <v>271</v>
      </c>
      <c r="H83" s="35">
        <v>514.98</v>
      </c>
      <c r="I83" s="32"/>
      <c r="J83" s="33" t="s">
        <v>50</v>
      </c>
    </row>
    <row r="84" spans="1:10" ht="30">
      <c r="A84" s="22">
        <v>40368</v>
      </c>
      <c r="B84" s="23">
        <f t="shared" si="6"/>
        <v>7</v>
      </c>
      <c r="C84" s="13">
        <f t="shared" si="7"/>
        <v>2010</v>
      </c>
      <c r="D84" s="8" t="s">
        <v>307</v>
      </c>
      <c r="E84" s="15" t="s">
        <v>59</v>
      </c>
      <c r="F84" s="5" t="s">
        <v>132</v>
      </c>
      <c r="G84" s="5" t="s">
        <v>272</v>
      </c>
      <c r="H84" s="26">
        <v>200</v>
      </c>
      <c r="I84" s="7"/>
      <c r="J84" s="14" t="s">
        <v>50</v>
      </c>
    </row>
    <row r="85" spans="1:10" ht="45">
      <c r="A85" s="22">
        <v>40391</v>
      </c>
      <c r="B85" s="23">
        <f t="shared" si="6"/>
        <v>8</v>
      </c>
      <c r="C85" s="13">
        <f t="shared" si="7"/>
        <v>2010</v>
      </c>
      <c r="D85" s="8" t="s">
        <v>171</v>
      </c>
      <c r="E85" s="15" t="s">
        <v>59</v>
      </c>
      <c r="F85" s="5" t="s">
        <v>135</v>
      </c>
      <c r="G85" s="5" t="s">
        <v>308</v>
      </c>
      <c r="H85" s="26">
        <v>0</v>
      </c>
      <c r="I85" s="7"/>
      <c r="J85" s="14" t="s">
        <v>50</v>
      </c>
    </row>
    <row r="86" spans="1:10" ht="30">
      <c r="A86" s="29">
        <v>40406</v>
      </c>
      <c r="B86" s="30">
        <f t="shared" si="6"/>
        <v>8</v>
      </c>
      <c r="C86" s="31">
        <f t="shared" si="7"/>
        <v>2010</v>
      </c>
      <c r="D86" s="32" t="s">
        <v>172</v>
      </c>
      <c r="E86" s="33" t="s">
        <v>59</v>
      </c>
      <c r="F86" s="34" t="s">
        <v>133</v>
      </c>
      <c r="G86" s="34" t="s">
        <v>273</v>
      </c>
      <c r="H86" s="35">
        <v>322.55</v>
      </c>
      <c r="I86" s="32"/>
      <c r="J86" s="33" t="s">
        <v>50</v>
      </c>
    </row>
    <row r="87" spans="1:10" ht="30">
      <c r="A87" s="22">
        <v>40428</v>
      </c>
      <c r="B87" s="23">
        <f t="shared" si="6"/>
        <v>9</v>
      </c>
      <c r="C87" s="13">
        <f t="shared" si="7"/>
        <v>2010</v>
      </c>
      <c r="D87" s="8" t="s">
        <v>160</v>
      </c>
      <c r="E87" s="15" t="s">
        <v>59</v>
      </c>
      <c r="F87" s="5" t="s">
        <v>161</v>
      </c>
      <c r="G87" s="5" t="s">
        <v>274</v>
      </c>
      <c r="H87" s="26">
        <v>200</v>
      </c>
      <c r="I87" s="7"/>
      <c r="J87" s="14" t="s">
        <v>50</v>
      </c>
    </row>
    <row r="88" spans="1:10">
      <c r="A88" s="22">
        <v>40890</v>
      </c>
      <c r="B88" s="23">
        <f t="shared" si="6"/>
        <v>12</v>
      </c>
      <c r="C88" s="13">
        <f t="shared" si="7"/>
        <v>2011</v>
      </c>
      <c r="D88" s="8" t="s">
        <v>42</v>
      </c>
      <c r="E88" s="15" t="s">
        <v>58</v>
      </c>
      <c r="F88" s="5" t="s">
        <v>134</v>
      </c>
      <c r="G88" s="5" t="s">
        <v>275</v>
      </c>
      <c r="H88" s="26">
        <v>166.67</v>
      </c>
      <c r="I88" s="7"/>
      <c r="J88" s="14" t="s">
        <v>50</v>
      </c>
    </row>
    <row r="89" spans="1:10" ht="30">
      <c r="A89" s="29">
        <v>41061</v>
      </c>
      <c r="B89" s="30">
        <f t="shared" si="6"/>
        <v>6</v>
      </c>
      <c r="C89" s="31">
        <f t="shared" si="7"/>
        <v>2012</v>
      </c>
      <c r="D89" s="32" t="s">
        <v>147</v>
      </c>
      <c r="E89" s="33" t="s">
        <v>59</v>
      </c>
      <c r="F89" s="34" t="s">
        <v>148</v>
      </c>
      <c r="G89" s="34" t="s">
        <v>276</v>
      </c>
      <c r="H89" s="35">
        <v>170</v>
      </c>
      <c r="I89" s="32"/>
      <c r="J89" s="33" t="s">
        <v>50</v>
      </c>
    </row>
    <row r="90" spans="1:10" ht="30">
      <c r="A90" s="22">
        <v>41135</v>
      </c>
      <c r="B90" s="23">
        <f t="shared" si="6"/>
        <v>8</v>
      </c>
      <c r="C90" s="13">
        <f t="shared" si="7"/>
        <v>2012</v>
      </c>
      <c r="D90" s="8" t="s">
        <v>309</v>
      </c>
      <c r="E90" s="15" t="s">
        <v>59</v>
      </c>
      <c r="F90" s="5" t="s">
        <v>310</v>
      </c>
      <c r="G90" s="5" t="s">
        <v>277</v>
      </c>
      <c r="H90" s="26">
        <v>40</v>
      </c>
      <c r="I90" s="7"/>
      <c r="J90" s="14" t="s">
        <v>50</v>
      </c>
    </row>
    <row r="91" spans="1:10" ht="45">
      <c r="A91" s="22">
        <v>41207</v>
      </c>
      <c r="B91" s="23">
        <f t="shared" si="6"/>
        <v>10</v>
      </c>
      <c r="C91" s="13">
        <f t="shared" si="7"/>
        <v>2012</v>
      </c>
      <c r="D91" s="8" t="s">
        <v>44</v>
      </c>
      <c r="E91" s="15" t="s">
        <v>59</v>
      </c>
      <c r="F91" s="5" t="s">
        <v>149</v>
      </c>
      <c r="G91" s="5" t="s">
        <v>278</v>
      </c>
      <c r="H91" s="26">
        <v>44</v>
      </c>
      <c r="I91" s="7"/>
      <c r="J91" s="14" t="s">
        <v>50</v>
      </c>
    </row>
    <row r="92" spans="1:10" ht="45">
      <c r="A92" s="22">
        <v>41239</v>
      </c>
      <c r="B92" s="23">
        <f>MONTH(A92)</f>
        <v>11</v>
      </c>
      <c r="C92" s="13">
        <f t="shared" si="7"/>
        <v>2012</v>
      </c>
      <c r="D92" s="7" t="s">
        <v>201</v>
      </c>
      <c r="E92" s="14" t="s">
        <v>59</v>
      </c>
      <c r="F92" s="5" t="s">
        <v>202</v>
      </c>
      <c r="G92" s="5" t="s">
        <v>279</v>
      </c>
      <c r="H92" s="26">
        <v>78</v>
      </c>
      <c r="I92" s="7"/>
      <c r="J92" s="14" t="s">
        <v>50</v>
      </c>
    </row>
    <row r="93" spans="1:10" ht="30">
      <c r="A93" s="22">
        <v>41243</v>
      </c>
      <c r="B93" s="23">
        <f>MONTH(A93)</f>
        <v>11</v>
      </c>
      <c r="C93" s="13">
        <f t="shared" si="7"/>
        <v>2012</v>
      </c>
      <c r="D93" s="8" t="s">
        <v>311</v>
      </c>
      <c r="E93" s="15" t="s">
        <v>59</v>
      </c>
      <c r="F93" s="5" t="s">
        <v>134</v>
      </c>
      <c r="G93" s="5" t="s">
        <v>280</v>
      </c>
      <c r="H93" s="26">
        <v>500</v>
      </c>
      <c r="I93" s="7"/>
      <c r="J93" s="14" t="s">
        <v>50</v>
      </c>
    </row>
    <row r="94" spans="1:10" ht="30">
      <c r="A94" s="27">
        <v>41273</v>
      </c>
      <c r="B94" s="23">
        <f>MONTH(A94)</f>
        <v>12</v>
      </c>
      <c r="C94" s="13">
        <f t="shared" si="7"/>
        <v>2012</v>
      </c>
      <c r="D94" s="14" t="s">
        <v>312</v>
      </c>
      <c r="E94" s="14" t="s">
        <v>59</v>
      </c>
      <c r="F94" s="14" t="s">
        <v>313</v>
      </c>
      <c r="G94" s="5" t="s">
        <v>314</v>
      </c>
      <c r="H94" s="28">
        <v>24.01</v>
      </c>
      <c r="I94" s="7"/>
      <c r="J94" s="14" t="s">
        <v>50</v>
      </c>
    </row>
    <row r="95" spans="1:10">
      <c r="A95" s="22">
        <v>41279</v>
      </c>
      <c r="B95" s="23">
        <f>MONTH(A95)</f>
        <v>1</v>
      </c>
      <c r="C95" s="13">
        <f t="shared" si="7"/>
        <v>2013</v>
      </c>
      <c r="D95" s="8" t="s">
        <v>315</v>
      </c>
      <c r="E95" s="15" t="s">
        <v>59</v>
      </c>
      <c r="F95" s="5" t="s">
        <v>118</v>
      </c>
      <c r="G95" s="5" t="s">
        <v>316</v>
      </c>
      <c r="H95" s="28">
        <v>0</v>
      </c>
      <c r="I95" s="7"/>
      <c r="J95" s="14" t="s">
        <v>50</v>
      </c>
    </row>
    <row r="96" spans="1:10">
      <c r="E96" s="17">
        <f>SUMIF(E2:E92,"Yes",H2:H93)</f>
        <v>10642.240000000002</v>
      </c>
      <c r="H96" s="17">
        <f>SUM(H2:H95)</f>
        <v>26848.989999999991</v>
      </c>
    </row>
    <row r="98" spans="1:8">
      <c r="D98" s="9" t="s">
        <v>317</v>
      </c>
    </row>
    <row r="99" spans="1:8">
      <c r="D99" s="9" t="s">
        <v>326</v>
      </c>
      <c r="F99" s="6" t="s">
        <v>329</v>
      </c>
      <c r="H99" s="17">
        <v>0</v>
      </c>
    </row>
    <row r="100" spans="1:8">
      <c r="D100" s="9" t="s">
        <v>327</v>
      </c>
      <c r="H100" s="17">
        <v>60</v>
      </c>
    </row>
    <row r="101" spans="1:8">
      <c r="D101" s="9" t="s">
        <v>328</v>
      </c>
      <c r="F101" s="6" t="s">
        <v>329</v>
      </c>
      <c r="H101" s="17">
        <v>0</v>
      </c>
    </row>
    <row r="102" spans="1:8">
      <c r="D102" s="9" t="s">
        <v>324</v>
      </c>
      <c r="H102" s="17">
        <v>70</v>
      </c>
    </row>
    <row r="103" spans="1:8">
      <c r="D103" s="9" t="s">
        <v>325</v>
      </c>
      <c r="H103" s="17">
        <v>70</v>
      </c>
    </row>
    <row r="104" spans="1:8">
      <c r="D104" s="9" t="s">
        <v>323</v>
      </c>
      <c r="H104" s="17">
        <v>60</v>
      </c>
    </row>
    <row r="105" spans="1:8">
      <c r="D105" s="9" t="s">
        <v>318</v>
      </c>
      <c r="H105" s="17">
        <v>50</v>
      </c>
    </row>
    <row r="106" spans="1:8">
      <c r="D106" s="9" t="s">
        <v>319</v>
      </c>
      <c r="F106" s="6" t="s">
        <v>322</v>
      </c>
      <c r="H106" s="36">
        <v>0</v>
      </c>
    </row>
    <row r="107" spans="1:8">
      <c r="D107" s="9" t="s">
        <v>320</v>
      </c>
      <c r="F107" s="6" t="s">
        <v>322</v>
      </c>
      <c r="H107" s="36">
        <v>0</v>
      </c>
    </row>
    <row r="108" spans="1:8">
      <c r="D108" s="9" t="s">
        <v>321</v>
      </c>
      <c r="F108" s="6" t="s">
        <v>322</v>
      </c>
      <c r="H108" s="36">
        <v>0</v>
      </c>
    </row>
    <row r="109" spans="1:8">
      <c r="A109" s="24">
        <v>43458</v>
      </c>
      <c r="D109" s="9" t="s">
        <v>330</v>
      </c>
      <c r="H109" s="17">
        <v>40</v>
      </c>
    </row>
  </sheetData>
  <pageMargins left="0.7" right="0.7" top="0.75" bottom="0.75" header="0.3" footer="0.3"/>
  <pageSetup paperSize="9" orientation="portrait" horizontalDpi="4294967293" verticalDpi="0" r:id="rId1"/>
  <webPublishItems count="1">
    <webPublishItem id="26040" divId="Studio Evolution_26040" sourceType="range" sourceRef="C1:H65541" destinationFile="C:\Documents and Settings\Alan\Desktop\Studio Evolution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3:D80"/>
  <sheetViews>
    <sheetView topLeftCell="C1" workbookViewId="0">
      <selection activeCell="V19" sqref="V19"/>
    </sheetView>
  </sheetViews>
  <sheetFormatPr defaultRowHeight="15"/>
  <cols>
    <col min="1" max="1" width="15.140625" style="2" bestFit="1" customWidth="1"/>
    <col min="2" max="2" width="11.42578125" style="2" customWidth="1"/>
    <col min="3" max="3" width="8" style="2" bestFit="1" customWidth="1"/>
    <col min="4" max="5" width="11.28515625" style="2" bestFit="1" customWidth="1"/>
    <col min="6" max="11" width="5" style="2" bestFit="1" customWidth="1"/>
    <col min="12" max="14" width="8" style="2" bestFit="1" customWidth="1"/>
    <col min="15" max="15" width="7" style="2" bestFit="1" customWidth="1"/>
    <col min="16" max="16" width="5" style="2" bestFit="1" customWidth="1"/>
    <col min="17" max="17" width="7" style="2" bestFit="1" customWidth="1"/>
    <col min="18" max="18" width="8" style="2" bestFit="1" customWidth="1"/>
    <col min="19" max="19" width="7" style="2" bestFit="1" customWidth="1"/>
    <col min="20" max="20" width="6" style="2" bestFit="1" customWidth="1"/>
    <col min="21" max="23" width="7" style="2" bestFit="1" customWidth="1"/>
    <col min="24" max="24" width="5" style="2" bestFit="1" customWidth="1"/>
    <col min="25" max="25" width="9" style="2" bestFit="1" customWidth="1"/>
    <col min="26" max="26" width="11.28515625" style="2" bestFit="1" customWidth="1"/>
    <col min="27" max="16384" width="9.140625" style="2"/>
  </cols>
  <sheetData>
    <row r="3" spans="1:4">
      <c r="A3" s="1" t="s">
        <v>70</v>
      </c>
      <c r="B3" s="2" t="s">
        <v>71</v>
      </c>
      <c r="C3"/>
      <c r="D3"/>
    </row>
    <row r="4" spans="1:4">
      <c r="A4" s="2">
        <v>1981</v>
      </c>
      <c r="B4" s="3">
        <v>0</v>
      </c>
      <c r="C4"/>
      <c r="D4"/>
    </row>
    <row r="5" spans="1:4">
      <c r="A5" s="2">
        <v>1982</v>
      </c>
      <c r="B5" s="3">
        <v>199</v>
      </c>
      <c r="C5"/>
      <c r="D5"/>
    </row>
    <row r="6" spans="1:4">
      <c r="A6" s="2">
        <v>1983</v>
      </c>
      <c r="B6" s="3">
        <v>250</v>
      </c>
      <c r="C6"/>
      <c r="D6"/>
    </row>
    <row r="7" spans="1:4">
      <c r="A7" s="2">
        <v>1984</v>
      </c>
      <c r="B7" s="3">
        <v>0</v>
      </c>
      <c r="C7"/>
      <c r="D7"/>
    </row>
    <row r="8" spans="1:4">
      <c r="A8" s="2">
        <v>1985</v>
      </c>
      <c r="B8" s="3">
        <v>160</v>
      </c>
      <c r="C8"/>
      <c r="D8"/>
    </row>
    <row r="9" spans="1:4">
      <c r="A9" s="2">
        <v>1989</v>
      </c>
      <c r="B9" s="3">
        <v>400</v>
      </c>
      <c r="C9"/>
      <c r="D9"/>
    </row>
    <row r="10" spans="1:4">
      <c r="A10" s="2">
        <v>1990</v>
      </c>
      <c r="B10" s="3">
        <v>1035</v>
      </c>
      <c r="C10"/>
      <c r="D10"/>
    </row>
    <row r="11" spans="1:4">
      <c r="A11" s="2">
        <v>1991</v>
      </c>
      <c r="B11" s="3">
        <v>850</v>
      </c>
      <c r="C11"/>
      <c r="D11"/>
    </row>
    <row r="12" spans="1:4">
      <c r="A12" s="2">
        <v>1992</v>
      </c>
      <c r="B12" s="3">
        <v>0</v>
      </c>
      <c r="C12"/>
      <c r="D12"/>
    </row>
    <row r="13" spans="1:4">
      <c r="A13" s="2">
        <v>1995</v>
      </c>
      <c r="B13" s="3">
        <v>863</v>
      </c>
      <c r="C13"/>
      <c r="D13"/>
    </row>
    <row r="14" spans="1:4">
      <c r="A14" s="2">
        <v>1996</v>
      </c>
      <c r="B14" s="3">
        <v>4613.32</v>
      </c>
      <c r="C14"/>
      <c r="D14"/>
    </row>
    <row r="15" spans="1:4">
      <c r="A15" s="2">
        <v>1997</v>
      </c>
      <c r="B15" s="3">
        <v>2425.39</v>
      </c>
      <c r="C15"/>
      <c r="D15"/>
    </row>
    <row r="16" spans="1:4">
      <c r="A16" s="2">
        <v>1998</v>
      </c>
      <c r="B16" s="3">
        <v>1268.98</v>
      </c>
      <c r="C16"/>
      <c r="D16"/>
    </row>
    <row r="17" spans="1:4">
      <c r="A17" s="2">
        <v>1999</v>
      </c>
      <c r="B17" s="3">
        <v>581.43000000000006</v>
      </c>
      <c r="C17"/>
      <c r="D17"/>
    </row>
    <row r="18" spans="1:4">
      <c r="A18" s="2">
        <v>2002</v>
      </c>
      <c r="B18" s="3">
        <v>649</v>
      </c>
      <c r="C18"/>
      <c r="D18"/>
    </row>
    <row r="19" spans="1:4">
      <c r="A19" s="2">
        <v>2003</v>
      </c>
      <c r="B19" s="3">
        <v>244.61</v>
      </c>
      <c r="C19"/>
      <c r="D19"/>
    </row>
    <row r="20" spans="1:4">
      <c r="A20" s="2">
        <v>2004</v>
      </c>
      <c r="B20" s="3">
        <v>6523.01</v>
      </c>
      <c r="C20"/>
      <c r="D20"/>
    </row>
    <row r="21" spans="1:4">
      <c r="A21" s="2">
        <v>2007</v>
      </c>
      <c r="B21" s="3">
        <v>985.78</v>
      </c>
      <c r="C21"/>
      <c r="D21"/>
    </row>
    <row r="22" spans="1:4">
      <c r="A22" s="2">
        <v>2008</v>
      </c>
      <c r="B22" s="3">
        <v>84.259999999999991</v>
      </c>
      <c r="C22"/>
      <c r="D22"/>
    </row>
    <row r="23" spans="1:4">
      <c r="A23" s="2">
        <v>2009</v>
      </c>
      <c r="B23" s="3">
        <v>595.98</v>
      </c>
      <c r="C23"/>
      <c r="D23"/>
    </row>
    <row r="24" spans="1:4">
      <c r="A24" s="2">
        <v>2010</v>
      </c>
      <c r="B24" s="3">
        <v>722.55</v>
      </c>
      <c r="C24"/>
      <c r="D24"/>
    </row>
    <row r="25" spans="1:4">
      <c r="A25" s="2">
        <v>2011</v>
      </c>
      <c r="B25" s="3">
        <v>166.67</v>
      </c>
      <c r="C25"/>
      <c r="D25"/>
    </row>
    <row r="26" spans="1:4">
      <c r="A26" s="2">
        <v>2012</v>
      </c>
      <c r="B26" s="3">
        <v>254</v>
      </c>
      <c r="C26"/>
      <c r="D26"/>
    </row>
    <row r="27" spans="1:4">
      <c r="A27"/>
      <c r="B27"/>
      <c r="C27"/>
      <c r="D27"/>
    </row>
    <row r="28" spans="1:4">
      <c r="A28"/>
      <c r="B28"/>
      <c r="C28"/>
      <c r="D28"/>
    </row>
    <row r="29" spans="1:4">
      <c r="A29"/>
      <c r="B29"/>
      <c r="C29"/>
      <c r="D29"/>
    </row>
    <row r="30" spans="1:4">
      <c r="A30"/>
      <c r="B30"/>
      <c r="C30"/>
      <c r="D30"/>
    </row>
    <row r="31" spans="1:4">
      <c r="A31"/>
      <c r="B31"/>
      <c r="C31"/>
      <c r="D31"/>
    </row>
    <row r="32" spans="1:4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</row>
    <row r="75" spans="1:4">
      <c r="A75"/>
      <c r="B75"/>
    </row>
    <row r="76" spans="1:4">
      <c r="A76"/>
      <c r="B76"/>
    </row>
    <row r="77" spans="1:4">
      <c r="A77"/>
      <c r="B77"/>
    </row>
    <row r="78" spans="1:4">
      <c r="A78"/>
      <c r="B78"/>
    </row>
    <row r="79" spans="1:4">
      <c r="A79"/>
      <c r="B79"/>
    </row>
    <row r="80" spans="1:4">
      <c r="A80"/>
      <c r="B80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</vt:lpstr>
      <vt:lpstr>Pivot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Virtualmusic</dc:creator>
  <cp:lastModifiedBy>Alan Smith</cp:lastModifiedBy>
  <dcterms:created xsi:type="dcterms:W3CDTF">2012-11-11T23:35:51Z</dcterms:created>
  <dcterms:modified xsi:type="dcterms:W3CDTF">2018-12-31T21:00:24Z</dcterms:modified>
</cp:coreProperties>
</file>